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05" activeTab="0"/>
  </bookViews>
  <sheets>
    <sheet name="Invernale 2024" sheetId="1" r:id="rId1"/>
    <sheet name=" Invernale 2022" sheetId="2" r:id="rId2"/>
  </sheets>
  <definedNames/>
  <calcPr fullCalcOnLoad="1"/>
</workbook>
</file>

<file path=xl/sharedStrings.xml><?xml version="1.0" encoding="utf-8"?>
<sst xmlns="http://schemas.openxmlformats.org/spreadsheetml/2006/main" count="132" uniqueCount="66">
  <si>
    <t>Calolzio FS</t>
  </si>
  <si>
    <t>Bivio M.Marenzo</t>
  </si>
  <si>
    <t>Monte Marenzo</t>
  </si>
  <si>
    <t>Torre De Busi</t>
  </si>
  <si>
    <t>Sogno</t>
  </si>
  <si>
    <t>Colle Di Sogno</t>
  </si>
  <si>
    <t>San Marco</t>
  </si>
  <si>
    <t>Fermate Principali</t>
  </si>
  <si>
    <t>Lavello</t>
  </si>
  <si>
    <t>(1)</t>
  </si>
  <si>
    <t>(5)</t>
  </si>
  <si>
    <t>(5) Corsa del Martedì, Giovedì e Venerdì</t>
  </si>
  <si>
    <t>Asl</t>
  </si>
  <si>
    <t>Favirano</t>
  </si>
  <si>
    <t>(6)</t>
  </si>
  <si>
    <t>(7)</t>
  </si>
  <si>
    <t>(8)</t>
  </si>
  <si>
    <t>(6) Corsa del Sabato</t>
  </si>
  <si>
    <t>Cà Zanelli</t>
  </si>
  <si>
    <t>N O T  E</t>
  </si>
  <si>
    <t xml:space="preserve">(1) Corsa del Lunedì e  Mercoledì </t>
  </si>
  <si>
    <t>(3) Corsa del Mercoledì e Venerdì</t>
  </si>
  <si>
    <t xml:space="preserve">(6) </t>
  </si>
  <si>
    <t>(11)</t>
  </si>
  <si>
    <t>(1-8)</t>
  </si>
  <si>
    <t>(10)</t>
  </si>
  <si>
    <t>(4) Si effettua nei giorni di scuola</t>
  </si>
  <si>
    <t>(7) Corsa feriale escluso Sabato</t>
  </si>
  <si>
    <t>(8) Sabato no ASL</t>
  </si>
  <si>
    <t>(2) Corsa del Lunedì, Martedì, Giovedì e Sabato</t>
  </si>
  <si>
    <t>12.50</t>
  </si>
  <si>
    <t>13.00</t>
  </si>
  <si>
    <t>13.10</t>
  </si>
  <si>
    <t>13.15</t>
  </si>
  <si>
    <t>13.23</t>
  </si>
  <si>
    <t>13.29</t>
  </si>
  <si>
    <t>13.41</t>
  </si>
  <si>
    <t>13.53</t>
  </si>
  <si>
    <t>13.57</t>
  </si>
  <si>
    <t>14.02</t>
  </si>
  <si>
    <t>14.06</t>
  </si>
  <si>
    <t>14.16</t>
  </si>
  <si>
    <t>(13)</t>
  </si>
  <si>
    <t>LINEA Calolzio - Monte Marenzo - Torre Dé Busi</t>
  </si>
  <si>
    <t>(11) Corsa del Martedì</t>
  </si>
  <si>
    <t>(13) Corsa scolastica dal Lunedì al Venerdì, calendario scolastico di Torre Dè Busi</t>
  </si>
  <si>
    <t>(9) Deviazione Cà Zanelli nei giorni scolastici in presenza di alunni</t>
  </si>
  <si>
    <t>Orario Feriale Invernale valido dal 12/09/22 al 08/06/23 (escluso il periodo dal 23/12/22 al 08/01/23)</t>
  </si>
  <si>
    <t>(4)</t>
  </si>
  <si>
    <t>(12)  Corsa del Giovedì e Venerdì</t>
  </si>
  <si>
    <t xml:space="preserve">(8-12) </t>
  </si>
  <si>
    <t>(10) Solo nei giorni di Scuola dell'Ist. Rota dall'entrata in vigore dell'orario definitivo -  si effettua il Mercoledì, Giovedì e Sabato</t>
  </si>
  <si>
    <t>Cà Zanelli (x scuole)</t>
  </si>
  <si>
    <t>(1)(2)</t>
  </si>
  <si>
    <t>(2) Non si effettua il sabato</t>
  </si>
  <si>
    <t>Note</t>
  </si>
  <si>
    <t>NON EFFETTUA SERVIZIO NEI GIORNI FESTIVI</t>
  </si>
  <si>
    <t>(1) Si effettua solo nei giorni scolastici</t>
  </si>
  <si>
    <t>Foppenico</t>
  </si>
  <si>
    <t>Istituto Rota</t>
  </si>
  <si>
    <t>Rivendite: Calolziocorte - edicola Vanoli, Monte Marenzo - Bar Patruzì, Torre de Busi - Bar Bacco</t>
  </si>
  <si>
    <t>Orari sperimentali - Feriale Invernale valido dal 12/09/23 al 08/06/24 (escluso il periodo dal 23/12 al 07/01)</t>
  </si>
  <si>
    <t>Per informazioni   0341359905  -  www.lineelecco.it</t>
  </si>
  <si>
    <t>agg.31/08/23</t>
  </si>
  <si>
    <t xml:space="preserve"> Linea Calolzio - Monte Marenzo - Torre Dé Busi</t>
  </si>
  <si>
    <t xml:space="preserve">SERVIZIO SOSPESO                        IL 25 DICEMBRE,                 1 GENNAIO E 1 MAGGIO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</si>
</sst>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00_-;\-* #,##0.000_-;_-* &quot;-&quot;??_-;_-@_-"/>
    <numFmt numFmtId="177" formatCode="_-* #,##0.000_-;\-* #,##0.000_-;_-* &quot;-&quot;???_-;_-@_-"/>
    <numFmt numFmtId="178" formatCode="0.000"/>
    <numFmt numFmtId="179" formatCode="0.0"/>
    <numFmt numFmtId="180" formatCode="0.0000"/>
    <numFmt numFmtId="181" formatCode="h\.mm\.ss"/>
    <numFmt numFmtId="182" formatCode="[$-F400]h:mm:ss\ AM/PM"/>
    <numFmt numFmtId="183" formatCode="h:mm;@"/>
    <numFmt numFmtId="184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20" fontId="0" fillId="0" borderId="10" xfId="0" applyNumberForma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0" xfId="0" applyNumberFormat="1" applyFill="1" applyBorder="1" applyAlignment="1">
      <alignment horizontal="center"/>
    </xf>
    <xf numFmtId="20" fontId="1" fillId="0" borderId="0" xfId="0" applyNumberFormat="1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0" fontId="1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20" fontId="0" fillId="0" borderId="0" xfId="0" applyNumberFormat="1" applyFont="1" applyFill="1" applyBorder="1" applyAlignment="1">
      <alignment horizontal="center"/>
    </xf>
    <xf numFmtId="178" fontId="4" fillId="0" borderId="0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0" xfId="43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1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0" fontId="1" fillId="0" borderId="15" xfId="0" applyNumberFormat="1" applyFont="1" applyFill="1" applyBorder="1" applyAlignment="1">
      <alignment/>
    </xf>
    <xf numFmtId="20" fontId="0" fillId="0" borderId="16" xfId="0" applyNumberFormat="1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3" fontId="0" fillId="0" borderId="16" xfId="0" applyNumberFormat="1" applyBorder="1" applyAlignment="1">
      <alignment horizontal="center"/>
    </xf>
    <xf numFmtId="183" fontId="0" fillId="0" borderId="16" xfId="0" applyNumberFormat="1" applyFont="1" applyBorder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20" fontId="0" fillId="0" borderId="19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83" fontId="0" fillId="0" borderId="19" xfId="0" applyNumberFormat="1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3" fontId="0" fillId="0" borderId="21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3" fontId="0" fillId="0" borderId="10" xfId="0" applyNumberFormat="1" applyFont="1" applyBorder="1" applyAlignment="1">
      <alignment horizontal="center"/>
    </xf>
    <xf numFmtId="183" fontId="0" fillId="0" borderId="13" xfId="0" applyNumberFormat="1" applyFill="1" applyBorder="1" applyAlignment="1">
      <alignment horizontal="center"/>
    </xf>
    <xf numFmtId="183" fontId="0" fillId="0" borderId="13" xfId="0" applyNumberFormat="1" applyFon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183" fontId="0" fillId="0" borderId="21" xfId="0" applyNumberForma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183" fontId="0" fillId="0" borderId="22" xfId="0" applyNumberFormat="1" applyFon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6" fontId="1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20" fontId="1" fillId="0" borderId="26" xfId="0" applyNumberFormat="1" applyFont="1" applyBorder="1" applyAlignment="1">
      <alignment/>
    </xf>
    <xf numFmtId="183" fontId="0" fillId="0" borderId="27" xfId="0" applyNumberFormat="1" applyBorder="1" applyAlignment="1">
      <alignment horizontal="center"/>
    </xf>
    <xf numFmtId="20" fontId="1" fillId="0" borderId="28" xfId="0" applyNumberFormat="1" applyFont="1" applyFill="1" applyBorder="1" applyAlignment="1">
      <alignment/>
    </xf>
    <xf numFmtId="183" fontId="0" fillId="0" borderId="29" xfId="0" applyNumberFormat="1" applyBorder="1" applyAlignment="1">
      <alignment horizontal="center"/>
    </xf>
    <xf numFmtId="20" fontId="1" fillId="0" borderId="2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83" fontId="0" fillId="0" borderId="27" xfId="0" applyNumberFormat="1" applyFill="1" applyBorder="1" applyAlignment="1">
      <alignment horizontal="center"/>
    </xf>
    <xf numFmtId="183" fontId="0" fillId="0" borderId="27" xfId="0" applyNumberFormat="1" applyBorder="1" applyAlignment="1">
      <alignment/>
    </xf>
    <xf numFmtId="20" fontId="1" fillId="0" borderId="30" xfId="0" applyNumberFormat="1" applyFont="1" applyFill="1" applyBorder="1" applyAlignment="1">
      <alignment/>
    </xf>
    <xf numFmtId="183" fontId="0" fillId="0" borderId="31" xfId="0" applyNumberFormat="1" applyBorder="1" applyAlignment="1">
      <alignment/>
    </xf>
    <xf numFmtId="0" fontId="4" fillId="33" borderId="32" xfId="46" applyFont="1" applyFill="1" applyBorder="1" applyAlignment="1">
      <alignment horizontal="center"/>
      <protection/>
    </xf>
    <xf numFmtId="20" fontId="1" fillId="33" borderId="33" xfId="0" applyNumberFormat="1" applyFont="1" applyFill="1" applyBorder="1" applyAlignment="1">
      <alignment horizontal="center"/>
    </xf>
    <xf numFmtId="0" fontId="1" fillId="33" borderId="33" xfId="0" applyFont="1" applyFill="1" applyBorder="1" applyAlignment="1" quotePrefix="1">
      <alignment horizontal="center"/>
    </xf>
    <xf numFmtId="20" fontId="1" fillId="33" borderId="33" xfId="0" applyNumberFormat="1" applyFont="1" applyFill="1" applyBorder="1" applyAlignment="1" quotePrefix="1">
      <alignment horizontal="center"/>
    </xf>
    <xf numFmtId="20" fontId="0" fillId="33" borderId="34" xfId="0" applyNumberFormat="1" applyFill="1" applyBorder="1" applyAlignment="1">
      <alignment/>
    </xf>
    <xf numFmtId="20" fontId="0" fillId="0" borderId="27" xfId="0" applyNumberFormat="1" applyFont="1" applyFill="1" applyBorder="1" applyAlignment="1">
      <alignment horizontal="center"/>
    </xf>
    <xf numFmtId="183" fontId="0" fillId="0" borderId="35" xfId="0" applyNumberFormat="1" applyFont="1" applyBorder="1" applyAlignment="1">
      <alignment horizontal="center"/>
    </xf>
    <xf numFmtId="183" fontId="0" fillId="0" borderId="36" xfId="0" applyNumberFormat="1" applyFont="1" applyBorder="1" applyAlignment="1">
      <alignment horizontal="center"/>
    </xf>
    <xf numFmtId="20" fontId="1" fillId="0" borderId="37" xfId="0" applyNumberFormat="1" applyFont="1" applyBorder="1" applyAlignment="1">
      <alignment/>
    </xf>
    <xf numFmtId="183" fontId="0" fillId="0" borderId="31" xfId="0" applyNumberFormat="1" applyFont="1" applyBorder="1" applyAlignment="1">
      <alignment horizontal="center"/>
    </xf>
    <xf numFmtId="0" fontId="1" fillId="33" borderId="33" xfId="0" applyNumberFormat="1" applyFont="1" applyFill="1" applyBorder="1" applyAlignment="1" quotePrefix="1">
      <alignment horizontal="center"/>
    </xf>
    <xf numFmtId="0" fontId="4" fillId="13" borderId="0" xfId="46" applyFont="1" applyFill="1" applyBorder="1" applyAlignment="1">
      <alignment horizontal="center"/>
      <protection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0" fillId="33" borderId="38" xfId="0" applyFont="1" applyFill="1" applyBorder="1" applyAlignment="1">
      <alignment/>
    </xf>
    <xf numFmtId="20" fontId="1" fillId="0" borderId="37" xfId="0" applyNumberFormat="1" applyFont="1" applyFill="1" applyBorder="1" applyAlignment="1">
      <alignment/>
    </xf>
    <xf numFmtId="20" fontId="0" fillId="0" borderId="16" xfId="0" applyNumberFormat="1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>
      <alignment horizontal="center"/>
    </xf>
    <xf numFmtId="183" fontId="0" fillId="0" borderId="16" xfId="0" applyNumberFormat="1" applyFill="1" applyBorder="1" applyAlignment="1">
      <alignment horizontal="center"/>
    </xf>
    <xf numFmtId="20" fontId="0" fillId="0" borderId="27" xfId="0" applyNumberForma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1" fillId="33" borderId="3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20" fontId="1" fillId="0" borderId="10" xfId="0" applyNumberFormat="1" applyFont="1" applyBorder="1" applyAlignment="1">
      <alignment horizontal="center"/>
    </xf>
    <xf numFmtId="0" fontId="2" fillId="0" borderId="40" xfId="0" applyFont="1" applyBorder="1" applyAlignment="1">
      <alignment vertical="center"/>
    </xf>
    <xf numFmtId="20" fontId="1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1" fillId="0" borderId="10" xfId="0" applyNumberFormat="1" applyFont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Border="1" applyAlignment="1">
      <alignment horizontal="center"/>
    </xf>
    <xf numFmtId="183" fontId="1" fillId="0" borderId="27" xfId="0" applyNumberFormat="1" applyFont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Fill="1" applyBorder="1" applyAlignment="1">
      <alignment horizontal="center"/>
    </xf>
    <xf numFmtId="183" fontId="1" fillId="0" borderId="21" xfId="0" applyNumberFormat="1" applyFont="1" applyBorder="1" applyAlignment="1">
      <alignment horizontal="center"/>
    </xf>
    <xf numFmtId="183" fontId="1" fillId="0" borderId="29" xfId="0" applyNumberFormat="1" applyFont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83" fontId="1" fillId="0" borderId="41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/>
    </xf>
    <xf numFmtId="183" fontId="1" fillId="0" borderId="27" xfId="0" applyNumberFormat="1" applyFont="1" applyFill="1" applyBorder="1" applyAlignment="1">
      <alignment horizontal="center"/>
    </xf>
    <xf numFmtId="183" fontId="1" fillId="0" borderId="21" xfId="0" applyNumberFormat="1" applyFont="1" applyFill="1" applyBorder="1" applyAlignment="1">
      <alignment horizontal="center"/>
    </xf>
    <xf numFmtId="183" fontId="1" fillId="0" borderId="27" xfId="0" applyNumberFormat="1" applyFont="1" applyBorder="1" applyAlignment="1">
      <alignment/>
    </xf>
    <xf numFmtId="183" fontId="1" fillId="0" borderId="19" xfId="0" applyNumberFormat="1" applyFont="1" applyFill="1" applyBorder="1" applyAlignment="1">
      <alignment horizontal="center"/>
    </xf>
    <xf numFmtId="183" fontId="1" fillId="0" borderId="22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183" fontId="1" fillId="0" borderId="16" xfId="0" applyNumberFormat="1" applyFont="1" applyFill="1" applyBorder="1" applyAlignment="1">
      <alignment horizontal="center"/>
    </xf>
    <xf numFmtId="183" fontId="1" fillId="0" borderId="16" xfId="0" applyNumberFormat="1" applyFont="1" applyBorder="1" applyAlignment="1">
      <alignment horizontal="center"/>
    </xf>
    <xf numFmtId="183" fontId="1" fillId="0" borderId="31" xfId="0" applyNumberFormat="1" applyFont="1" applyBorder="1" applyAlignment="1">
      <alignment/>
    </xf>
    <xf numFmtId="20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20" fontId="1" fillId="33" borderId="34" xfId="0" applyNumberFormat="1" applyFont="1" applyFill="1" applyBorder="1" applyAlignment="1">
      <alignment horizontal="center"/>
    </xf>
    <xf numFmtId="20" fontId="1" fillId="0" borderId="27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20" fontId="1" fillId="0" borderId="27" xfId="0" applyNumberFormat="1" applyFont="1" applyFill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183" fontId="1" fillId="0" borderId="35" xfId="0" applyNumberFormat="1" applyFont="1" applyBorder="1" applyAlignment="1">
      <alignment horizontal="center"/>
    </xf>
    <xf numFmtId="183" fontId="1" fillId="0" borderId="3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3" fontId="1" fillId="0" borderId="3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8" borderId="4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20" fontId="8" fillId="0" borderId="11" xfId="0" applyNumberFormat="1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7" fillId="0" borderId="49" xfId="46" applyFont="1" applyFill="1" applyBorder="1" applyAlignment="1">
      <alignment horizontal="center"/>
      <protection/>
    </xf>
    <xf numFmtId="0" fontId="7" fillId="0" borderId="50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0</xdr:col>
      <xdr:colOff>1038225</xdr:colOff>
      <xdr:row>1</xdr:row>
      <xdr:rowOff>628650</xdr:rowOff>
    </xdr:to>
    <xdr:pic>
      <xdr:nvPicPr>
        <xdr:cNvPr id="1" name="Picture 1" descr="Logo LT traverso piccolo carta intest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76200</xdr:rowOff>
    </xdr:from>
    <xdr:to>
      <xdr:col>16</xdr:col>
      <xdr:colOff>219075</xdr:colOff>
      <xdr:row>1</xdr:row>
      <xdr:rowOff>561975</xdr:rowOff>
    </xdr:to>
    <xdr:pic>
      <xdr:nvPicPr>
        <xdr:cNvPr id="2" name="Immagine 1" descr="logo%20lineelecco%20s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2860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0</xdr:col>
      <xdr:colOff>1019175</xdr:colOff>
      <xdr:row>1</xdr:row>
      <xdr:rowOff>647700</xdr:rowOff>
    </xdr:to>
    <xdr:pic>
      <xdr:nvPicPr>
        <xdr:cNvPr id="1" name="Picture 1" descr="Logo LT traverso piccolo carta intest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</xdr:row>
      <xdr:rowOff>19050</xdr:rowOff>
    </xdr:from>
    <xdr:to>
      <xdr:col>20</xdr:col>
      <xdr:colOff>428625</xdr:colOff>
      <xdr:row>1</xdr:row>
      <xdr:rowOff>628650</xdr:rowOff>
    </xdr:to>
    <xdr:pic>
      <xdr:nvPicPr>
        <xdr:cNvPr id="2" name="Picture 3" descr="Logo Lec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714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120" zoomScaleNormal="120" zoomScalePageLayoutView="0" workbookViewId="0" topLeftCell="A10">
      <selection activeCell="G42" sqref="G42"/>
    </sheetView>
  </sheetViews>
  <sheetFormatPr defaultColWidth="9.140625" defaultRowHeight="12.75"/>
  <cols>
    <col min="1" max="1" width="20.57421875" style="0" customWidth="1"/>
    <col min="2" max="14" width="6.7109375" style="2" customWidth="1"/>
    <col min="15" max="16" width="6.7109375" style="0" customWidth="1"/>
    <col min="17" max="17" width="7.7109375" style="0" customWidth="1"/>
  </cols>
  <sheetData>
    <row r="1" ht="12" customHeight="1" thickBot="1">
      <c r="A1" s="3"/>
    </row>
    <row r="2" spans="1:17" ht="52.5" customHeight="1" thickBot="1">
      <c r="A2" s="122"/>
      <c r="B2" s="165" t="s">
        <v>64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7"/>
      <c r="P2" s="27"/>
      <c r="Q2" s="70"/>
    </row>
    <row r="3" spans="1:17" ht="9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/>
      <c r="L3"/>
      <c r="M3"/>
      <c r="N3"/>
      <c r="P3" s="20"/>
      <c r="Q3" s="20"/>
    </row>
    <row r="4" spans="1:17" ht="15.75" thickBot="1">
      <c r="A4" s="168" t="s">
        <v>61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7" ht="8.25" customHeight="1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20"/>
      <c r="P5" s="20"/>
      <c r="Q5" s="20"/>
    </row>
    <row r="6" spans="1:18" s="19" customFormat="1" ht="12.75">
      <c r="A6" s="85" t="s">
        <v>7</v>
      </c>
      <c r="B6" s="103"/>
      <c r="C6" s="87" t="s">
        <v>9</v>
      </c>
      <c r="D6" s="103" t="s">
        <v>9</v>
      </c>
      <c r="E6" s="103"/>
      <c r="F6" s="103"/>
      <c r="G6" s="87"/>
      <c r="H6" s="87"/>
      <c r="I6" s="87" t="s">
        <v>9</v>
      </c>
      <c r="J6" s="95" t="s">
        <v>9</v>
      </c>
      <c r="K6" s="88"/>
      <c r="L6" s="103" t="s">
        <v>9</v>
      </c>
      <c r="M6" s="103" t="s">
        <v>53</v>
      </c>
      <c r="N6" s="113"/>
      <c r="O6" s="103" t="s">
        <v>53</v>
      </c>
      <c r="P6" s="88"/>
      <c r="Q6" s="119"/>
      <c r="R6" s="38"/>
    </row>
    <row r="7" spans="1:17" ht="12.75">
      <c r="A7" s="75" t="s">
        <v>0</v>
      </c>
      <c r="B7" s="121">
        <v>0.23958333333333334</v>
      </c>
      <c r="C7" s="121">
        <v>0.2638888888888889</v>
      </c>
      <c r="D7" s="121"/>
      <c r="E7" s="121">
        <v>0.28680555555555554</v>
      </c>
      <c r="F7" s="121"/>
      <c r="G7" s="121">
        <v>0.3645833333333333</v>
      </c>
      <c r="H7" s="121">
        <v>0.4583333333333333</v>
      </c>
      <c r="I7" s="121">
        <v>0.5069444444444444</v>
      </c>
      <c r="J7" s="121">
        <v>0.5416666666666666</v>
      </c>
      <c r="K7" s="121">
        <v>0.5416666666666666</v>
      </c>
      <c r="L7" s="125">
        <v>0.5694444444444444</v>
      </c>
      <c r="M7" s="125">
        <v>0.611111111111111</v>
      </c>
      <c r="N7" s="125">
        <v>0.611111111111111</v>
      </c>
      <c r="O7" s="126">
        <v>0.65625</v>
      </c>
      <c r="P7" s="127">
        <v>0.6840277777777778</v>
      </c>
      <c r="Q7" s="128">
        <v>0.7673611111111112</v>
      </c>
    </row>
    <row r="8" spans="1:17" ht="12.75">
      <c r="A8" s="123" t="s">
        <v>59</v>
      </c>
      <c r="B8" s="121"/>
      <c r="C8" s="121"/>
      <c r="D8" s="121"/>
      <c r="E8" s="121"/>
      <c r="F8" s="121"/>
      <c r="G8" s="121"/>
      <c r="H8" s="121"/>
      <c r="I8" s="129">
        <f>I7+5/1440</f>
        <v>0.5104166666666666</v>
      </c>
      <c r="J8" s="129">
        <f>J7+5/1440</f>
        <v>0.5451388888888888</v>
      </c>
      <c r="K8" s="129">
        <f>K7+5/1440</f>
        <v>0.5451388888888888</v>
      </c>
      <c r="L8" s="125"/>
      <c r="M8" s="125"/>
      <c r="N8" s="127"/>
      <c r="O8" s="130"/>
      <c r="P8" s="131"/>
      <c r="Q8" s="132"/>
    </row>
    <row r="9" spans="1:18" s="1" customFormat="1" ht="12.75">
      <c r="A9" s="77" t="s">
        <v>8</v>
      </c>
      <c r="B9" s="129"/>
      <c r="C9" s="129"/>
      <c r="D9" s="129"/>
      <c r="E9" s="129"/>
      <c r="F9" s="129"/>
      <c r="G9" s="129">
        <f>G7+5/1440</f>
        <v>0.3680555555555555</v>
      </c>
      <c r="H9" s="129">
        <f>H7+5/1440</f>
        <v>0.4618055555555555</v>
      </c>
      <c r="I9" s="129"/>
      <c r="J9" s="129"/>
      <c r="K9" s="129"/>
      <c r="L9" s="126"/>
      <c r="M9" s="126"/>
      <c r="N9" s="130"/>
      <c r="O9" s="130"/>
      <c r="P9" s="125"/>
      <c r="Q9" s="128"/>
      <c r="R9" s="11"/>
    </row>
    <row r="10" spans="1:18" s="1" customFormat="1" ht="12.75">
      <c r="A10" s="75" t="s">
        <v>12</v>
      </c>
      <c r="B10" s="129"/>
      <c r="C10" s="129"/>
      <c r="D10" s="129"/>
      <c r="E10" s="129"/>
      <c r="F10" s="129"/>
      <c r="G10" s="129">
        <f>G9+3/1440</f>
        <v>0.37013888888888885</v>
      </c>
      <c r="H10" s="121">
        <f>H9+3/1440</f>
        <v>0.46388888888888885</v>
      </c>
      <c r="I10" s="121"/>
      <c r="J10" s="121"/>
      <c r="K10" s="121"/>
      <c r="L10" s="126"/>
      <c r="M10" s="126"/>
      <c r="N10" s="130"/>
      <c r="O10" s="130"/>
      <c r="P10" s="127"/>
      <c r="Q10" s="128"/>
      <c r="R10" s="11"/>
    </row>
    <row r="11" spans="1:18" s="1" customFormat="1" ht="12.75">
      <c r="A11" s="77" t="s">
        <v>58</v>
      </c>
      <c r="B11" s="133">
        <f>B7+5/1440</f>
        <v>0.24305555555555555</v>
      </c>
      <c r="C11" s="129">
        <f>C7+5/1440</f>
        <v>0.2673611111111111</v>
      </c>
      <c r="D11" s="129"/>
      <c r="E11" s="133">
        <f>E7+5/1440</f>
        <v>0.29027777777777775</v>
      </c>
      <c r="F11" s="129"/>
      <c r="G11" s="129">
        <f>G10+3/1440</f>
        <v>0.3722222222222222</v>
      </c>
      <c r="H11" s="121">
        <f>H10+3/1440</f>
        <v>0.4659722222222222</v>
      </c>
      <c r="I11" s="121">
        <f>I8+5/1440</f>
        <v>0.5138888888888888</v>
      </c>
      <c r="J11" s="121">
        <f>J8+5/1440</f>
        <v>0.548611111111111</v>
      </c>
      <c r="K11" s="121">
        <f>K8+5/1440</f>
        <v>0.548611111111111</v>
      </c>
      <c r="L11" s="133">
        <f aca="true" t="shared" si="0" ref="L11:Q11">L7+5/1440</f>
        <v>0.5729166666666666</v>
      </c>
      <c r="M11" s="133">
        <f t="shared" si="0"/>
        <v>0.6145833333333333</v>
      </c>
      <c r="N11" s="130">
        <f t="shared" si="0"/>
        <v>0.6145833333333333</v>
      </c>
      <c r="O11" s="130">
        <f t="shared" si="0"/>
        <v>0.6597222222222222</v>
      </c>
      <c r="P11" s="125">
        <f t="shared" si="0"/>
        <v>0.6875</v>
      </c>
      <c r="Q11" s="128">
        <f t="shared" si="0"/>
        <v>0.7708333333333334</v>
      </c>
      <c r="R11" s="11"/>
    </row>
    <row r="12" spans="1:18" s="1" customFormat="1" ht="12.75">
      <c r="A12" s="79" t="s">
        <v>1</v>
      </c>
      <c r="B12" s="133">
        <f>B11+5/1440</f>
        <v>0.24652777777777776</v>
      </c>
      <c r="C12" s="121">
        <f>C11+5/1440</f>
        <v>0.2708333333333333</v>
      </c>
      <c r="D12" s="129">
        <v>0.2708333333333333</v>
      </c>
      <c r="E12" s="133">
        <f>E11+5/1440</f>
        <v>0.29374999999999996</v>
      </c>
      <c r="F12" s="121"/>
      <c r="G12" s="121">
        <f aca="true" t="shared" si="1" ref="G12:I13">G11+5/1440</f>
        <v>0.3756944444444444</v>
      </c>
      <c r="H12" s="126">
        <f t="shared" si="1"/>
        <v>0.4694444444444444</v>
      </c>
      <c r="I12" s="126">
        <f t="shared" si="1"/>
        <v>0.517361111111111</v>
      </c>
      <c r="J12" s="126">
        <f>J11+5/1440</f>
        <v>0.5520833333333333</v>
      </c>
      <c r="K12" s="126">
        <f>K11+5/1440</f>
        <v>0.5520833333333333</v>
      </c>
      <c r="L12" s="133">
        <f aca="true" t="shared" si="2" ref="L12:Q12">L11+5/1440</f>
        <v>0.5763888888888888</v>
      </c>
      <c r="M12" s="133">
        <f t="shared" si="2"/>
        <v>0.6180555555555555</v>
      </c>
      <c r="N12" s="126">
        <f t="shared" si="2"/>
        <v>0.6180555555555555</v>
      </c>
      <c r="O12" s="126">
        <f t="shared" si="2"/>
        <v>0.6631944444444444</v>
      </c>
      <c r="P12" s="125">
        <f t="shared" si="2"/>
        <v>0.6909722222222222</v>
      </c>
      <c r="Q12" s="128">
        <f t="shared" si="2"/>
        <v>0.7743055555555556</v>
      </c>
      <c r="R12" s="11"/>
    </row>
    <row r="13" spans="1:17" s="1" customFormat="1" ht="12.75">
      <c r="A13" s="75" t="s">
        <v>2</v>
      </c>
      <c r="B13" s="129"/>
      <c r="C13" s="129">
        <f>C12+5/1440</f>
        <v>0.2743055555555555</v>
      </c>
      <c r="D13" s="129"/>
      <c r="E13" s="129"/>
      <c r="F13" s="129"/>
      <c r="G13" s="121">
        <f t="shared" si="1"/>
        <v>0.3791666666666666</v>
      </c>
      <c r="H13" s="126">
        <f t="shared" si="1"/>
        <v>0.4729166666666666</v>
      </c>
      <c r="I13" s="125">
        <f t="shared" si="1"/>
        <v>0.5208333333333333</v>
      </c>
      <c r="J13" s="125">
        <f>J12+5/1440</f>
        <v>0.5555555555555555</v>
      </c>
      <c r="K13" s="125"/>
      <c r="L13" s="126">
        <f aca="true" t="shared" si="3" ref="L13:M15">L12+5/1440</f>
        <v>0.579861111111111</v>
      </c>
      <c r="M13" s="126">
        <f t="shared" si="3"/>
        <v>0.6215277777777777</v>
      </c>
      <c r="N13" s="130"/>
      <c r="O13" s="130">
        <f aca="true" t="shared" si="4" ref="O13:Q15">O12+5/1440</f>
        <v>0.6666666666666666</v>
      </c>
      <c r="P13" s="131">
        <f t="shared" si="4"/>
        <v>0.6944444444444444</v>
      </c>
      <c r="Q13" s="134">
        <f t="shared" si="4"/>
        <v>0.7777777777777778</v>
      </c>
    </row>
    <row r="14" spans="1:17" s="5" customFormat="1" ht="12.75">
      <c r="A14" s="79" t="s">
        <v>1</v>
      </c>
      <c r="B14" s="129"/>
      <c r="C14" s="129"/>
      <c r="D14" s="135"/>
      <c r="E14" s="129"/>
      <c r="F14" s="129"/>
      <c r="G14" s="121">
        <f>G13+5/1440</f>
        <v>0.3826388888888888</v>
      </c>
      <c r="H14" s="126">
        <f>H13+5/1440</f>
        <v>0.4763888888888888</v>
      </c>
      <c r="I14" s="126"/>
      <c r="J14" s="126"/>
      <c r="K14" s="126"/>
      <c r="L14" s="126">
        <f t="shared" si="3"/>
        <v>0.5833333333333333</v>
      </c>
      <c r="M14" s="126">
        <f t="shared" si="3"/>
        <v>0.6249999999999999</v>
      </c>
      <c r="N14" s="130"/>
      <c r="O14" s="130">
        <f t="shared" si="4"/>
        <v>0.6701388888888888</v>
      </c>
      <c r="P14" s="130">
        <f t="shared" si="4"/>
        <v>0.6979166666666666</v>
      </c>
      <c r="Q14" s="136">
        <f t="shared" si="4"/>
        <v>0.78125</v>
      </c>
    </row>
    <row r="15" spans="1:17" s="5" customFormat="1" ht="12.75">
      <c r="A15" s="79" t="s">
        <v>3</v>
      </c>
      <c r="B15" s="129">
        <f>B12+5/1440</f>
        <v>0.24999999999999997</v>
      </c>
      <c r="C15" s="129"/>
      <c r="D15" s="129">
        <f>D12+5/1440</f>
        <v>0.2743055555555555</v>
      </c>
      <c r="E15" s="129">
        <f>E12+5/1440</f>
        <v>0.29722222222222217</v>
      </c>
      <c r="F15" s="129">
        <v>0.2972222222222222</v>
      </c>
      <c r="G15" s="121">
        <f>G14+5/1440</f>
        <v>0.386111111111111</v>
      </c>
      <c r="H15" s="126">
        <f>H14+5/1440</f>
        <v>0.479861111111111</v>
      </c>
      <c r="I15" s="126"/>
      <c r="J15" s="126"/>
      <c r="K15" s="126">
        <f>K12+5/1440</f>
        <v>0.5555555555555555</v>
      </c>
      <c r="L15" s="126">
        <f t="shared" si="3"/>
        <v>0.5868055555555555</v>
      </c>
      <c r="M15" s="126">
        <f t="shared" si="3"/>
        <v>0.6284722222222221</v>
      </c>
      <c r="N15" s="130">
        <f>N12+5/1440</f>
        <v>0.6215277777777777</v>
      </c>
      <c r="O15" s="130">
        <f t="shared" si="4"/>
        <v>0.673611111111111</v>
      </c>
      <c r="P15" s="137">
        <f t="shared" si="4"/>
        <v>0.7013888888888888</v>
      </c>
      <c r="Q15" s="136">
        <f t="shared" si="4"/>
        <v>0.7847222222222222</v>
      </c>
    </row>
    <row r="16" spans="1:19" s="1" customFormat="1" ht="12.75">
      <c r="A16" s="79" t="s">
        <v>52</v>
      </c>
      <c r="B16" s="129"/>
      <c r="C16" s="129"/>
      <c r="D16" s="129"/>
      <c r="E16" s="129"/>
      <c r="F16" s="129">
        <f>F15+18/1440</f>
        <v>0.30972222222222223</v>
      </c>
      <c r="G16" s="121"/>
      <c r="H16" s="126"/>
      <c r="I16" s="126"/>
      <c r="J16" s="125"/>
      <c r="K16" s="125"/>
      <c r="L16" s="126"/>
      <c r="M16" s="126"/>
      <c r="N16" s="130"/>
      <c r="O16" s="130">
        <f>O15+15/1440</f>
        <v>0.6840277777777777</v>
      </c>
      <c r="P16" s="125"/>
      <c r="Q16" s="138"/>
      <c r="S16" s="120"/>
    </row>
    <row r="17" spans="1:17" s="1" customFormat="1" ht="12.75">
      <c r="A17" s="83" t="s">
        <v>6</v>
      </c>
      <c r="B17" s="133"/>
      <c r="C17" s="133"/>
      <c r="D17" s="133"/>
      <c r="E17" s="133"/>
      <c r="F17" s="133">
        <f>F16+5/1440</f>
        <v>0.31319444444444444</v>
      </c>
      <c r="G17" s="121">
        <f>G15+15/1440</f>
        <v>0.3965277777777777</v>
      </c>
      <c r="H17" s="139"/>
      <c r="I17" s="139"/>
      <c r="J17" s="125"/>
      <c r="K17" s="125">
        <f>K15+15/1440</f>
        <v>0.5659722222222221</v>
      </c>
      <c r="L17" s="139"/>
      <c r="M17" s="139"/>
      <c r="N17" s="140">
        <f>N15+15/1440</f>
        <v>0.6319444444444443</v>
      </c>
      <c r="O17" s="140">
        <f>O16+5/1440</f>
        <v>0.6874999999999999</v>
      </c>
      <c r="P17" s="125">
        <f>P15+15/1440</f>
        <v>0.7118055555555555</v>
      </c>
      <c r="Q17" s="138"/>
    </row>
    <row r="18" spans="1:17" s="1" customFormat="1" ht="12.75">
      <c r="A18" s="83" t="s">
        <v>4</v>
      </c>
      <c r="B18" s="133">
        <f>B15+10/1440</f>
        <v>0.2569444444444444</v>
      </c>
      <c r="C18" s="133"/>
      <c r="D18" s="133">
        <f>D15+10/1440</f>
        <v>0.28124999999999994</v>
      </c>
      <c r="E18" s="133"/>
      <c r="F18" s="133">
        <f>F17+5/1440</f>
        <v>0.31666666666666665</v>
      </c>
      <c r="G18" s="121">
        <f>G17+5/1440</f>
        <v>0.3999999999999999</v>
      </c>
      <c r="H18" s="139"/>
      <c r="I18" s="139"/>
      <c r="J18" s="125"/>
      <c r="K18" s="125">
        <f aca="true" t="shared" si="5" ref="K18:P19">K17+5/1440</f>
        <v>0.5694444444444443</v>
      </c>
      <c r="L18" s="139"/>
      <c r="M18" s="139"/>
      <c r="N18" s="140">
        <f t="shared" si="5"/>
        <v>0.6354166666666665</v>
      </c>
      <c r="O18" s="140">
        <f>O17+5/1440</f>
        <v>0.6909722222222221</v>
      </c>
      <c r="P18" s="125">
        <f t="shared" si="5"/>
        <v>0.7152777777777777</v>
      </c>
      <c r="Q18" s="138"/>
    </row>
    <row r="19" spans="1:17" s="1" customFormat="1" ht="13.5" thickBot="1">
      <c r="A19" s="105" t="s">
        <v>5</v>
      </c>
      <c r="B19" s="141"/>
      <c r="C19" s="141"/>
      <c r="D19" s="141"/>
      <c r="E19" s="141"/>
      <c r="F19" s="141"/>
      <c r="G19" s="142">
        <f>G18+5/1440</f>
        <v>0.4034722222222221</v>
      </c>
      <c r="H19" s="143"/>
      <c r="I19" s="143"/>
      <c r="J19" s="144"/>
      <c r="K19" s="144">
        <f t="shared" si="5"/>
        <v>0.5729166666666665</v>
      </c>
      <c r="L19" s="143"/>
      <c r="M19" s="143"/>
      <c r="N19" s="143">
        <f t="shared" si="5"/>
        <v>0.6388888888888887</v>
      </c>
      <c r="O19" s="143"/>
      <c r="P19" s="144">
        <f t="shared" si="5"/>
        <v>0.7187499999999999</v>
      </c>
      <c r="Q19" s="145"/>
    </row>
    <row r="20" spans="1:17" s="1" customFormat="1" ht="9.75" customHeight="1" thickBot="1">
      <c r="A20" s="22"/>
      <c r="B20" s="146"/>
      <c r="C20" s="146"/>
      <c r="D20" s="146"/>
      <c r="E20" s="146"/>
      <c r="F20" s="146"/>
      <c r="G20" s="147"/>
      <c r="H20" s="147"/>
      <c r="I20" s="147"/>
      <c r="J20" s="147"/>
      <c r="K20" s="147"/>
      <c r="L20" s="147"/>
      <c r="M20" s="148"/>
      <c r="N20" s="148"/>
      <c r="O20" s="149"/>
      <c r="P20" s="148"/>
      <c r="Q20" s="22"/>
    </row>
    <row r="21" spans="1:17" s="1" customFormat="1" ht="12.75">
      <c r="A21" s="85" t="s">
        <v>7</v>
      </c>
      <c r="B21" s="86"/>
      <c r="C21" s="86"/>
      <c r="D21" s="86" t="s">
        <v>9</v>
      </c>
      <c r="E21" s="86" t="s">
        <v>9</v>
      </c>
      <c r="F21" s="86"/>
      <c r="G21" s="87"/>
      <c r="H21" s="87"/>
      <c r="I21" s="95" t="s">
        <v>9</v>
      </c>
      <c r="J21" s="87" t="s">
        <v>9</v>
      </c>
      <c r="K21" s="86"/>
      <c r="L21" s="86" t="s">
        <v>9</v>
      </c>
      <c r="M21" s="103" t="s">
        <v>53</v>
      </c>
      <c r="N21" s="88"/>
      <c r="O21" s="103" t="s">
        <v>53</v>
      </c>
      <c r="P21" s="88"/>
      <c r="Q21" s="150"/>
    </row>
    <row r="22" spans="1:17" s="1" customFormat="1" ht="12.75" customHeight="1">
      <c r="A22" s="79" t="s">
        <v>5</v>
      </c>
      <c r="B22" s="121"/>
      <c r="C22" s="121"/>
      <c r="D22" s="121"/>
      <c r="E22" s="121"/>
      <c r="F22" s="121"/>
      <c r="G22" s="121">
        <v>0.40972222222222227</v>
      </c>
      <c r="H22" s="121"/>
      <c r="I22" s="121"/>
      <c r="J22" s="121"/>
      <c r="K22" s="121">
        <v>0.576388888888889</v>
      </c>
      <c r="L22" s="121"/>
      <c r="M22" s="121"/>
      <c r="N22" s="121">
        <v>0.6458333333333334</v>
      </c>
      <c r="O22" s="129"/>
      <c r="P22" s="121">
        <v>0.7222222222222222</v>
      </c>
      <c r="Q22" s="151"/>
    </row>
    <row r="23" spans="1:18" s="1" customFormat="1" ht="12.75" customHeight="1">
      <c r="A23" s="79" t="s">
        <v>4</v>
      </c>
      <c r="B23" s="121">
        <v>0.2569444444444445</v>
      </c>
      <c r="C23" s="121"/>
      <c r="D23" s="121">
        <v>0.2847222222222222</v>
      </c>
      <c r="E23" s="121"/>
      <c r="F23" s="121">
        <v>0.3194444444444445</v>
      </c>
      <c r="G23" s="121">
        <f>G22+6/1440</f>
        <v>0.4138888888888889</v>
      </c>
      <c r="H23" s="121"/>
      <c r="I23" s="121"/>
      <c r="J23" s="121"/>
      <c r="K23" s="121">
        <f>K22+6/1440</f>
        <v>0.5805555555555556</v>
      </c>
      <c r="L23" s="121"/>
      <c r="M23" s="121"/>
      <c r="N23" s="121">
        <f>N22+6/1440</f>
        <v>0.65</v>
      </c>
      <c r="O23" s="129">
        <v>0.6930555555555555</v>
      </c>
      <c r="P23" s="121">
        <f>P22+6/1440</f>
        <v>0.7263888888888889</v>
      </c>
      <c r="Q23" s="151"/>
      <c r="R23" s="11"/>
    </row>
    <row r="24" spans="1:18" s="1" customFormat="1" ht="12.75" customHeight="1">
      <c r="A24" s="79" t="s">
        <v>6</v>
      </c>
      <c r="B24" s="121">
        <f>B23+6/1440</f>
        <v>0.2611111111111111</v>
      </c>
      <c r="C24" s="121"/>
      <c r="D24" s="121">
        <f>D23+7/1440</f>
        <v>0.2895833333333333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9"/>
      <c r="P24" s="121"/>
      <c r="Q24" s="151"/>
      <c r="R24" s="11"/>
    </row>
    <row r="25" spans="1:18" s="1" customFormat="1" ht="12.75" customHeight="1">
      <c r="A25" s="79" t="s">
        <v>3</v>
      </c>
      <c r="B25" s="121">
        <f>B24+8/1440</f>
        <v>0.26666666666666666</v>
      </c>
      <c r="C25" s="152"/>
      <c r="D25" s="121">
        <f>D24+11/1440</f>
        <v>0.29722222222222217</v>
      </c>
      <c r="E25" s="153">
        <v>0.30416666666666664</v>
      </c>
      <c r="F25" s="153">
        <f>F23+12/1440</f>
        <v>0.32777777777777783</v>
      </c>
      <c r="G25" s="121">
        <f>G23+12/1440</f>
        <v>0.4222222222222223</v>
      </c>
      <c r="H25" s="121">
        <v>0.48125</v>
      </c>
      <c r="I25" s="121"/>
      <c r="J25" s="121"/>
      <c r="K25" s="121">
        <f>K23+12/1440</f>
        <v>0.5888888888888889</v>
      </c>
      <c r="L25" s="121">
        <v>0.5902777777777778</v>
      </c>
      <c r="M25" s="121">
        <v>0.6319444444444444</v>
      </c>
      <c r="N25" s="121">
        <f>N23+12/1440</f>
        <v>0.6583333333333333</v>
      </c>
      <c r="O25" s="121">
        <f>O23+12/1440</f>
        <v>0.7013888888888888</v>
      </c>
      <c r="P25" s="121">
        <f>P23+12/1440</f>
        <v>0.7347222222222222</v>
      </c>
      <c r="Q25" s="154">
        <v>0.7847222222222222</v>
      </c>
      <c r="R25" s="11"/>
    </row>
    <row r="26" spans="1:18" s="18" customFormat="1" ht="12.75" customHeight="1">
      <c r="A26" s="79" t="s">
        <v>1</v>
      </c>
      <c r="B26" s="121">
        <f>B25+5/1440</f>
        <v>0.2701388888888889</v>
      </c>
      <c r="C26" s="121"/>
      <c r="D26" s="121"/>
      <c r="E26" s="152">
        <f>E25+7/1440</f>
        <v>0.30902777777777773</v>
      </c>
      <c r="F26" s="121">
        <f>F25+7/1440</f>
        <v>0.33263888888888893</v>
      </c>
      <c r="G26" s="121">
        <f aca="true" t="shared" si="6" ref="G26:H28">G25+5/1440</f>
        <v>0.4256944444444445</v>
      </c>
      <c r="H26" s="121">
        <f t="shared" si="6"/>
        <v>0.4847222222222222</v>
      </c>
      <c r="I26" s="121"/>
      <c r="J26" s="121"/>
      <c r="K26" s="121">
        <f aca="true" t="shared" si="7" ref="K26:P26">K25+5/1440</f>
        <v>0.5923611111111111</v>
      </c>
      <c r="L26" s="121">
        <f t="shared" si="7"/>
        <v>0.59375</v>
      </c>
      <c r="M26" s="121">
        <f t="shared" si="7"/>
        <v>0.6354166666666666</v>
      </c>
      <c r="N26" s="121">
        <f t="shared" si="7"/>
        <v>0.6618055555555555</v>
      </c>
      <c r="O26" s="121">
        <f t="shared" si="7"/>
        <v>0.704861111111111</v>
      </c>
      <c r="P26" s="155">
        <f t="shared" si="7"/>
        <v>0.7381944444444444</v>
      </c>
      <c r="Q26" s="154">
        <f>Q25+7/1440</f>
        <v>0.7895833333333333</v>
      </c>
      <c r="R26" s="32"/>
    </row>
    <row r="27" spans="1:18" s="1" customFormat="1" ht="12.75" customHeight="1">
      <c r="A27" s="75" t="s">
        <v>2</v>
      </c>
      <c r="B27" s="121"/>
      <c r="C27" s="121">
        <v>0.2847222222222222</v>
      </c>
      <c r="D27" s="121"/>
      <c r="E27" s="121">
        <f>E26+5/1440</f>
        <v>0.31249999999999994</v>
      </c>
      <c r="F27" s="121">
        <f>F26+5/1440</f>
        <v>0.33611111111111114</v>
      </c>
      <c r="G27" s="121">
        <f t="shared" si="6"/>
        <v>0.4291666666666667</v>
      </c>
      <c r="H27" s="121">
        <f t="shared" si="6"/>
        <v>0.48819444444444443</v>
      </c>
      <c r="I27" s="121">
        <v>0.5208333333333334</v>
      </c>
      <c r="J27" s="121">
        <v>0.5590277777777778</v>
      </c>
      <c r="K27" s="121"/>
      <c r="L27" s="121">
        <f aca="true" t="shared" si="8" ref="L27:P28">L26+5/1440</f>
        <v>0.5972222222222222</v>
      </c>
      <c r="M27" s="121">
        <f t="shared" si="8"/>
        <v>0.6388888888888888</v>
      </c>
      <c r="N27" s="121">
        <f t="shared" si="8"/>
        <v>0.6652777777777777</v>
      </c>
      <c r="O27" s="121">
        <f t="shared" si="8"/>
        <v>0.7083333333333333</v>
      </c>
      <c r="P27" s="121">
        <f t="shared" si="8"/>
        <v>0.7416666666666666</v>
      </c>
      <c r="Q27" s="156"/>
      <c r="R27" s="11"/>
    </row>
    <row r="28" spans="1:18" s="1" customFormat="1" ht="12.75" customHeight="1">
      <c r="A28" s="77" t="s">
        <v>1</v>
      </c>
      <c r="B28" s="121"/>
      <c r="C28" s="121">
        <f>C27+5/1440</f>
        <v>0.2881944444444444</v>
      </c>
      <c r="D28" s="121"/>
      <c r="E28" s="121">
        <f>E27+5/1440</f>
        <v>0.31597222222222215</v>
      </c>
      <c r="F28" s="121">
        <f>F27+5/1440</f>
        <v>0.33958333333333335</v>
      </c>
      <c r="G28" s="121">
        <f t="shared" si="6"/>
        <v>0.4326388888888889</v>
      </c>
      <c r="H28" s="121">
        <f t="shared" si="6"/>
        <v>0.49166666666666664</v>
      </c>
      <c r="I28" s="121">
        <f>I27+5/1440</f>
        <v>0.5243055555555556</v>
      </c>
      <c r="J28" s="121">
        <f>J27+5/1440</f>
        <v>0.5625</v>
      </c>
      <c r="K28" s="121"/>
      <c r="L28" s="121">
        <f t="shared" si="8"/>
        <v>0.6006944444444444</v>
      </c>
      <c r="M28" s="121">
        <f t="shared" si="8"/>
        <v>0.642361111111111</v>
      </c>
      <c r="N28" s="121">
        <f t="shared" si="8"/>
        <v>0.66875</v>
      </c>
      <c r="O28" s="121">
        <f t="shared" si="8"/>
        <v>0.7118055555555555</v>
      </c>
      <c r="P28" s="121">
        <f t="shared" si="8"/>
        <v>0.7451388888888888</v>
      </c>
      <c r="Q28" s="156"/>
      <c r="R28" s="11"/>
    </row>
    <row r="29" spans="1:18" s="1" customFormat="1" ht="12.75" customHeight="1">
      <c r="A29" s="77" t="s">
        <v>58</v>
      </c>
      <c r="B29" s="121"/>
      <c r="C29" s="121">
        <f>C28+5/1440</f>
        <v>0.29166666666666663</v>
      </c>
      <c r="D29" s="121"/>
      <c r="E29" s="121">
        <f>E28+5/1440</f>
        <v>0.31944444444444436</v>
      </c>
      <c r="F29" s="121"/>
      <c r="G29" s="121"/>
      <c r="H29" s="121">
        <f>H28+5/1440</f>
        <v>0.49513888888888885</v>
      </c>
      <c r="I29" s="121">
        <f>I28+5/1440</f>
        <v>0.5277777777777778</v>
      </c>
      <c r="J29" s="121">
        <f>J28+5/1440</f>
        <v>0.5659722222222222</v>
      </c>
      <c r="K29" s="121">
        <f>K26+5/1440</f>
        <v>0.5958333333333333</v>
      </c>
      <c r="L29" s="121">
        <f>L28+5/1440</f>
        <v>0.6041666666666666</v>
      </c>
      <c r="M29" s="121">
        <f>M28+5/1440</f>
        <v>0.6458333333333333</v>
      </c>
      <c r="N29" s="121">
        <f>N28+5/1440</f>
        <v>0.6722222222222222</v>
      </c>
      <c r="O29" s="121">
        <f>O28+5/1440</f>
        <v>0.7152777777777777</v>
      </c>
      <c r="P29" s="121">
        <f>P28+5/1440</f>
        <v>0.748611111111111</v>
      </c>
      <c r="Q29" s="157">
        <f>Q26+5/1440</f>
        <v>0.7930555555555555</v>
      </c>
      <c r="R29" s="11"/>
    </row>
    <row r="30" spans="1:18" ht="12.75" customHeight="1">
      <c r="A30" s="75" t="s">
        <v>12</v>
      </c>
      <c r="B30" s="121"/>
      <c r="C30" s="121"/>
      <c r="D30" s="121"/>
      <c r="E30" s="121"/>
      <c r="F30" s="121">
        <f>F28+6/1440</f>
        <v>0.34375</v>
      </c>
      <c r="G30" s="121">
        <f>G28+6/1440</f>
        <v>0.43680555555555556</v>
      </c>
      <c r="H30" s="121"/>
      <c r="I30" s="121"/>
      <c r="J30" s="121"/>
      <c r="K30" s="121"/>
      <c r="L30" s="121"/>
      <c r="M30" s="121"/>
      <c r="N30" s="158"/>
      <c r="O30" s="121"/>
      <c r="P30" s="158"/>
      <c r="Q30" s="128"/>
      <c r="R30" s="20"/>
    </row>
    <row r="31" spans="1:18" ht="12.75" customHeight="1">
      <c r="A31" s="77" t="s">
        <v>8</v>
      </c>
      <c r="B31" s="121"/>
      <c r="C31" s="121"/>
      <c r="D31" s="121"/>
      <c r="E31" s="121">
        <f>E28+9/1440</f>
        <v>0.32222222222222213</v>
      </c>
      <c r="F31" s="121">
        <f>F30+3/1440</f>
        <v>0.3458333333333333</v>
      </c>
      <c r="G31" s="121">
        <f>G30+3/1440</f>
        <v>0.4388888888888889</v>
      </c>
      <c r="H31" s="121"/>
      <c r="I31" s="121"/>
      <c r="J31" s="121"/>
      <c r="K31" s="121">
        <f>K29+4/1440</f>
        <v>0.5986111111111111</v>
      </c>
      <c r="L31" s="121"/>
      <c r="M31" s="121"/>
      <c r="N31" s="159"/>
      <c r="O31" s="121"/>
      <c r="P31" s="158"/>
      <c r="Q31" s="156"/>
      <c r="R31" s="20"/>
    </row>
    <row r="32" spans="1:18" ht="12.75" customHeight="1" thickBot="1">
      <c r="A32" s="93" t="s">
        <v>0</v>
      </c>
      <c r="B32" s="142"/>
      <c r="C32" s="142">
        <f>C28+10/1440</f>
        <v>0.29513888888888884</v>
      </c>
      <c r="D32" s="142"/>
      <c r="E32" s="142">
        <f>E31+4/1440</f>
        <v>0.3249999999999999</v>
      </c>
      <c r="F32" s="142">
        <f>F31+4/1440</f>
        <v>0.3486111111111111</v>
      </c>
      <c r="G32" s="142">
        <f>G31+4/1440</f>
        <v>0.44166666666666665</v>
      </c>
      <c r="H32" s="142">
        <f>H28+10/1440</f>
        <v>0.49861111111111106</v>
      </c>
      <c r="I32" s="144">
        <f>I28+10/1440</f>
        <v>0.53125</v>
      </c>
      <c r="J32" s="144">
        <f>J28+10/1440</f>
        <v>0.5694444444444444</v>
      </c>
      <c r="K32" s="142">
        <f>K31+4/1440</f>
        <v>0.6013888888888889</v>
      </c>
      <c r="L32" s="142">
        <f>L28+10/1440</f>
        <v>0.6076388888888888</v>
      </c>
      <c r="M32" s="142">
        <f>M28+10/1440</f>
        <v>0.6493055555555555</v>
      </c>
      <c r="N32" s="142">
        <f>N28+10/1440</f>
        <v>0.6756944444444444</v>
      </c>
      <c r="O32" s="142">
        <f>O28+10/1440</f>
        <v>0.7187499999999999</v>
      </c>
      <c r="P32" s="142">
        <f>P28+10/1440</f>
        <v>0.7520833333333332</v>
      </c>
      <c r="Q32" s="160">
        <f>Q26+10/1440</f>
        <v>0.7965277777777777</v>
      </c>
      <c r="R32" s="20"/>
    </row>
    <row r="33" spans="1:16" ht="14.25" customHeight="1" thickBot="1">
      <c r="A33" s="22"/>
      <c r="C33" s="182"/>
      <c r="D33" s="182"/>
      <c r="E33" s="13"/>
      <c r="F33" s="13"/>
      <c r="G33" s="13"/>
      <c r="H33" s="13"/>
      <c r="I33" s="13"/>
      <c r="J33" s="13"/>
      <c r="K33" s="13"/>
      <c r="L33" s="13"/>
      <c r="M33" s="26"/>
      <c r="O33" s="20"/>
      <c r="P33" s="161" t="s">
        <v>63</v>
      </c>
    </row>
    <row r="34" spans="1:17" ht="12" customHeight="1">
      <c r="A34" s="183" t="s">
        <v>55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73" t="s">
        <v>56</v>
      </c>
      <c r="M34" s="174"/>
      <c r="N34" s="175"/>
      <c r="O34" s="173" t="s">
        <v>65</v>
      </c>
      <c r="P34" s="174"/>
      <c r="Q34" s="175"/>
    </row>
    <row r="35" spans="1:17" ht="13.5" customHeight="1">
      <c r="A35" s="185" t="s">
        <v>57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76"/>
      <c r="M35" s="177"/>
      <c r="N35" s="178"/>
      <c r="O35" s="176"/>
      <c r="P35" s="177"/>
      <c r="Q35" s="178"/>
    </row>
    <row r="36" spans="1:17" ht="12.75" customHeight="1" thickBot="1">
      <c r="A36" s="187" t="s">
        <v>54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9"/>
      <c r="L36" s="176"/>
      <c r="M36" s="177"/>
      <c r="N36" s="178"/>
      <c r="O36" s="176"/>
      <c r="P36" s="177"/>
      <c r="Q36" s="178"/>
    </row>
    <row r="37" spans="1:17" ht="14.25" customHeight="1">
      <c r="A37" s="190" t="s">
        <v>60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76"/>
      <c r="M37" s="177"/>
      <c r="N37" s="178"/>
      <c r="O37" s="176"/>
      <c r="P37" s="177"/>
      <c r="Q37" s="178"/>
    </row>
    <row r="38" spans="1:17" ht="12.75" customHeight="1" thickBot="1">
      <c r="A38" s="171" t="s">
        <v>62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9"/>
      <c r="M38" s="180"/>
      <c r="N38" s="181"/>
      <c r="O38" s="179"/>
      <c r="P38" s="180"/>
      <c r="Q38" s="181"/>
    </row>
  </sheetData>
  <sheetProtection/>
  <mergeCells count="10">
    <mergeCell ref="A38:K38"/>
    <mergeCell ref="L34:N38"/>
    <mergeCell ref="A4:Q4"/>
    <mergeCell ref="O34:Q38"/>
    <mergeCell ref="B2:N2"/>
    <mergeCell ref="C33:D33"/>
    <mergeCell ref="A34:K34"/>
    <mergeCell ref="A35:K35"/>
    <mergeCell ref="A36:K36"/>
    <mergeCell ref="A37:K37"/>
  </mergeCells>
  <printOptions/>
  <pageMargins left="0.7" right="0.7" top="0.75" bottom="0.75" header="0.3" footer="0.3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2">
      <selection activeCell="AE17" sqref="AE17"/>
    </sheetView>
  </sheetViews>
  <sheetFormatPr defaultColWidth="9.140625" defaultRowHeight="12.75"/>
  <cols>
    <col min="1" max="1" width="20.57421875" style="0" customWidth="1"/>
    <col min="2" max="20" width="6.7109375" style="2" customWidth="1"/>
    <col min="21" max="22" width="6.7109375" style="0" customWidth="1"/>
    <col min="23" max="23" width="7.7109375" style="0" customWidth="1"/>
  </cols>
  <sheetData>
    <row r="1" ht="12" customHeight="1" thickBot="1">
      <c r="A1" s="3"/>
    </row>
    <row r="2" spans="1:23" ht="52.5" customHeight="1" thickBot="1">
      <c r="A2" s="164" t="s">
        <v>43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27"/>
      <c r="T2" s="27"/>
      <c r="U2" s="27"/>
      <c r="V2" s="27"/>
      <c r="W2" s="70"/>
    </row>
    <row r="3" spans="1:23" ht="6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/>
      <c r="P3"/>
      <c r="Q3"/>
      <c r="R3"/>
      <c r="S3"/>
      <c r="T3"/>
      <c r="V3" s="20"/>
      <c r="W3" s="20"/>
    </row>
    <row r="4" spans="1:23" ht="15.75" thickBot="1">
      <c r="A4" s="168" t="s">
        <v>47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</row>
    <row r="5" spans="1:23" ht="12.75" customHeight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2"/>
      <c r="V5" s="72"/>
      <c r="W5" s="72"/>
    </row>
    <row r="6" spans="1:24" s="19" customFormat="1" ht="12.75">
      <c r="A6" s="85" t="s">
        <v>7</v>
      </c>
      <c r="B6" s="102"/>
      <c r="C6" s="102"/>
      <c r="D6" s="102"/>
      <c r="E6" s="88" t="s">
        <v>15</v>
      </c>
      <c r="F6" s="88" t="s">
        <v>22</v>
      </c>
      <c r="G6" s="87" t="s">
        <v>48</v>
      </c>
      <c r="H6" s="87" t="s">
        <v>9</v>
      </c>
      <c r="I6" s="87" t="s">
        <v>23</v>
      </c>
      <c r="J6" s="88" t="s">
        <v>50</v>
      </c>
      <c r="K6" s="87" t="s">
        <v>14</v>
      </c>
      <c r="L6" s="87" t="s">
        <v>15</v>
      </c>
      <c r="M6" s="87" t="s">
        <v>23</v>
      </c>
      <c r="N6" s="95" t="s">
        <v>25</v>
      </c>
      <c r="O6" s="88" t="s">
        <v>15</v>
      </c>
      <c r="P6" s="87" t="s">
        <v>14</v>
      </c>
      <c r="Q6" s="102"/>
      <c r="R6" s="102"/>
      <c r="S6" s="103"/>
      <c r="T6" s="113"/>
      <c r="U6" s="88" t="s">
        <v>42</v>
      </c>
      <c r="V6" s="88" t="s">
        <v>16</v>
      </c>
      <c r="W6" s="104"/>
      <c r="X6" s="38"/>
    </row>
    <row r="7" spans="1:23" ht="12.75">
      <c r="A7" s="75" t="s">
        <v>0</v>
      </c>
      <c r="B7" s="10">
        <v>0.25</v>
      </c>
      <c r="C7" s="33">
        <v>6.2</v>
      </c>
      <c r="D7" s="10">
        <v>0.2743055555555555</v>
      </c>
      <c r="E7" s="10">
        <v>0.2847222222222222</v>
      </c>
      <c r="F7" s="10">
        <v>0.29375</v>
      </c>
      <c r="G7" s="10">
        <v>0.3055555555555555</v>
      </c>
      <c r="H7" s="8">
        <v>0.4236111111111111</v>
      </c>
      <c r="I7" s="8">
        <v>0.4236111111111111</v>
      </c>
      <c r="J7" s="8">
        <v>0.4236111111111111</v>
      </c>
      <c r="K7" s="8">
        <v>0.4236111111111111</v>
      </c>
      <c r="L7" s="8">
        <v>0.47222222222222227</v>
      </c>
      <c r="M7" s="8">
        <v>0.47222222222222227</v>
      </c>
      <c r="N7" s="8"/>
      <c r="O7" s="8">
        <v>0.5347222222222222</v>
      </c>
      <c r="P7" s="54" t="s">
        <v>30</v>
      </c>
      <c r="Q7" s="54">
        <v>0.5381944444444444</v>
      </c>
      <c r="R7" s="54">
        <v>0.5694444444444444</v>
      </c>
      <c r="S7" s="54">
        <v>0.6041666666666666</v>
      </c>
      <c r="T7" s="59">
        <v>0.611111111111111</v>
      </c>
      <c r="U7" s="55">
        <v>0.65625</v>
      </c>
      <c r="V7" s="66">
        <v>0.6819444444444445</v>
      </c>
      <c r="W7" s="76">
        <v>0.7673611111111112</v>
      </c>
    </row>
    <row r="8" spans="1:24" s="1" customFormat="1" ht="12.75">
      <c r="A8" s="77" t="s">
        <v>8</v>
      </c>
      <c r="B8" s="4"/>
      <c r="C8" s="4"/>
      <c r="D8" s="4"/>
      <c r="E8" s="4"/>
      <c r="F8" s="4"/>
      <c r="G8" s="4"/>
      <c r="H8" s="7"/>
      <c r="I8" s="7">
        <v>0.4270833333333333</v>
      </c>
      <c r="J8" s="7"/>
      <c r="K8" s="7"/>
      <c r="L8" s="7"/>
      <c r="M8" s="7">
        <v>0.4756944444444444</v>
      </c>
      <c r="N8" s="7">
        <v>0.5034722222222222</v>
      </c>
      <c r="O8" s="7">
        <v>0.5416666666666666</v>
      </c>
      <c r="P8" s="48" t="s">
        <v>31</v>
      </c>
      <c r="Q8" s="48">
        <v>0.5416666666666666</v>
      </c>
      <c r="R8" s="48">
        <f>R7+2/1440</f>
        <v>0.5708333333333333</v>
      </c>
      <c r="S8" s="48">
        <v>0.59375</v>
      </c>
      <c r="T8" s="60"/>
      <c r="U8" s="60"/>
      <c r="V8" s="57"/>
      <c r="W8" s="78"/>
      <c r="X8" s="11"/>
    </row>
    <row r="9" spans="1:24" s="1" customFormat="1" ht="12.75">
      <c r="A9" s="75" t="s">
        <v>12</v>
      </c>
      <c r="B9" s="4"/>
      <c r="C9" s="4"/>
      <c r="D9" s="4"/>
      <c r="E9" s="4"/>
      <c r="F9" s="4"/>
      <c r="G9" s="4"/>
      <c r="H9" s="7">
        <v>0.4270833333333333</v>
      </c>
      <c r="I9" s="7">
        <v>0.4305555555555556</v>
      </c>
      <c r="J9" s="7">
        <v>0.4270833333333333</v>
      </c>
      <c r="K9" s="7"/>
      <c r="L9" s="7">
        <v>0.4756944444444444</v>
      </c>
      <c r="M9" s="7">
        <v>0.4826388888888889</v>
      </c>
      <c r="N9" s="8"/>
      <c r="O9" s="8"/>
      <c r="P9" s="48"/>
      <c r="Q9" s="48"/>
      <c r="R9" s="48"/>
      <c r="S9" s="55"/>
      <c r="T9" s="60"/>
      <c r="U9" s="60"/>
      <c r="V9" s="61">
        <v>0.6854166666666667</v>
      </c>
      <c r="W9" s="76"/>
      <c r="X9" s="11"/>
    </row>
    <row r="10" spans="1:24" s="1" customFormat="1" ht="12.75">
      <c r="A10" s="79" t="s">
        <v>1</v>
      </c>
      <c r="B10" s="10">
        <v>0.25625</v>
      </c>
      <c r="C10" s="33">
        <v>6.29</v>
      </c>
      <c r="D10" s="10">
        <v>0.28055555555555556</v>
      </c>
      <c r="E10" s="54">
        <v>0.2923611111111111</v>
      </c>
      <c r="F10" s="54">
        <v>0.3013888888888889</v>
      </c>
      <c r="G10" s="48">
        <v>0.31180555555555556</v>
      </c>
      <c r="H10" s="55">
        <f>H9+5/1440</f>
        <v>0.4305555555555555</v>
      </c>
      <c r="I10" s="55">
        <v>0.43402777777777773</v>
      </c>
      <c r="J10" s="55">
        <v>0.4305555555555556</v>
      </c>
      <c r="K10" s="55">
        <v>0.4298611111111111</v>
      </c>
      <c r="L10" s="55">
        <v>0.4791666666666667</v>
      </c>
      <c r="M10" s="55">
        <v>0.4861111111111111</v>
      </c>
      <c r="N10" s="55">
        <v>0.5104166666666666</v>
      </c>
      <c r="O10" s="55"/>
      <c r="P10" s="48"/>
      <c r="Q10" s="48">
        <v>0.5520833333333334</v>
      </c>
      <c r="R10" s="48">
        <v>0.5777777777777778</v>
      </c>
      <c r="S10" s="55">
        <v>0.6104166666666667</v>
      </c>
      <c r="T10" s="55">
        <v>0.6201388888888889</v>
      </c>
      <c r="U10" s="55">
        <v>0.6625</v>
      </c>
      <c r="V10" s="57">
        <v>0.6895833333333333</v>
      </c>
      <c r="W10" s="78">
        <v>0.7743055555555555</v>
      </c>
      <c r="X10" s="11"/>
    </row>
    <row r="11" spans="1:23" s="1" customFormat="1" ht="12.75">
      <c r="A11" s="79" t="s">
        <v>13</v>
      </c>
      <c r="B11" s="12"/>
      <c r="C11" s="80"/>
      <c r="D11" s="10"/>
      <c r="E11" s="58"/>
      <c r="F11" s="58"/>
      <c r="G11" s="48"/>
      <c r="H11" s="55"/>
      <c r="I11" s="55"/>
      <c r="J11" s="55"/>
      <c r="K11" s="55"/>
      <c r="L11" s="55">
        <v>0.48055555555555557</v>
      </c>
      <c r="M11" s="55">
        <v>0.4875</v>
      </c>
      <c r="N11" s="59"/>
      <c r="O11" s="59"/>
      <c r="P11" s="48"/>
      <c r="Q11" s="48"/>
      <c r="R11" s="48"/>
      <c r="S11" s="55"/>
      <c r="T11" s="60"/>
      <c r="U11" s="60"/>
      <c r="V11" s="61"/>
      <c r="W11" s="76"/>
    </row>
    <row r="12" spans="1:23" s="1" customFormat="1" ht="12.75">
      <c r="A12" s="75" t="s">
        <v>2</v>
      </c>
      <c r="B12" s="4"/>
      <c r="C12" s="34"/>
      <c r="D12" s="4">
        <v>0.28402777777777777</v>
      </c>
      <c r="E12" s="48"/>
      <c r="F12" s="48"/>
      <c r="G12" s="48">
        <v>0.31527777777777777</v>
      </c>
      <c r="H12" s="55">
        <v>0.43402777777777773</v>
      </c>
      <c r="I12" s="55">
        <v>0.4368055555555555</v>
      </c>
      <c r="J12" s="55">
        <v>0.43333333333333335</v>
      </c>
      <c r="K12" s="55">
        <v>0.43333333333333335</v>
      </c>
      <c r="L12" s="55"/>
      <c r="M12" s="55"/>
      <c r="N12" s="59">
        <v>0.513888888888889</v>
      </c>
      <c r="O12" s="59"/>
      <c r="P12" s="48"/>
      <c r="Q12" s="48">
        <v>0.5555555555555556</v>
      </c>
      <c r="R12" s="48">
        <v>0.58125</v>
      </c>
      <c r="S12" s="55">
        <v>0.6138888888888888</v>
      </c>
      <c r="T12" s="60">
        <v>0.6229166666666667</v>
      </c>
      <c r="U12" s="60"/>
      <c r="V12" s="62">
        <v>0.6923611111111111</v>
      </c>
      <c r="W12" s="76">
        <v>0.7777777777777778</v>
      </c>
    </row>
    <row r="13" spans="1:23" s="5" customFormat="1" ht="12.75">
      <c r="A13" s="79" t="s">
        <v>1</v>
      </c>
      <c r="B13" s="4"/>
      <c r="C13" s="34"/>
      <c r="D13" s="4"/>
      <c r="E13" s="48"/>
      <c r="F13" s="48"/>
      <c r="G13" s="55"/>
      <c r="H13" s="55">
        <v>0.4368055555555555</v>
      </c>
      <c r="I13" s="55">
        <v>0.4395833333333334</v>
      </c>
      <c r="J13" s="55">
        <f>J12+4/1440</f>
        <v>0.4361111111111111</v>
      </c>
      <c r="K13" s="55">
        <v>0.4361111111111111</v>
      </c>
      <c r="L13" s="55"/>
      <c r="M13" s="55"/>
      <c r="N13" s="55"/>
      <c r="O13" s="55">
        <v>0.548611111111111</v>
      </c>
      <c r="P13" s="55" t="s">
        <v>32</v>
      </c>
      <c r="Q13" s="55"/>
      <c r="R13" s="48">
        <f>R12+5/1440</f>
        <v>0.5847222222222223</v>
      </c>
      <c r="S13" s="55">
        <v>0.6173611111111111</v>
      </c>
      <c r="T13" s="60">
        <v>0.6256944444444444</v>
      </c>
      <c r="U13" s="60"/>
      <c r="V13" s="60">
        <v>0.6951388888888889</v>
      </c>
      <c r="W13" s="81">
        <v>0.78125</v>
      </c>
    </row>
    <row r="14" spans="1:23" s="5" customFormat="1" ht="12.75">
      <c r="A14" s="79" t="s">
        <v>3</v>
      </c>
      <c r="B14" s="4">
        <v>0.2590277777777778</v>
      </c>
      <c r="C14" s="35">
        <v>6.33</v>
      </c>
      <c r="D14" s="4"/>
      <c r="E14" s="54">
        <v>0.2951388888888889</v>
      </c>
      <c r="F14" s="54">
        <v>0.30416666666666664</v>
      </c>
      <c r="G14" s="55"/>
      <c r="H14" s="55">
        <v>0.4395833333333334</v>
      </c>
      <c r="I14" s="55">
        <v>0.44236111111111115</v>
      </c>
      <c r="J14" s="55">
        <v>0.4388888888888889</v>
      </c>
      <c r="K14" s="55">
        <v>0.4388888888888889</v>
      </c>
      <c r="L14" s="48"/>
      <c r="M14" s="55"/>
      <c r="N14" s="55"/>
      <c r="O14" s="55">
        <v>0.5520833333333334</v>
      </c>
      <c r="P14" s="48" t="s">
        <v>33</v>
      </c>
      <c r="Q14" s="48"/>
      <c r="R14" s="55">
        <v>0.5881944444444445</v>
      </c>
      <c r="S14" s="55">
        <v>0.6208333333333333</v>
      </c>
      <c r="T14" s="60">
        <v>0.6284722222222222</v>
      </c>
      <c r="U14" s="60">
        <v>0.6694444444444444</v>
      </c>
      <c r="V14" s="63">
        <v>0.6986111111111111</v>
      </c>
      <c r="W14" s="81">
        <v>0.7847222222222222</v>
      </c>
    </row>
    <row r="15" spans="1:23" s="1" customFormat="1" ht="12.75">
      <c r="A15" s="79" t="s">
        <v>6</v>
      </c>
      <c r="B15" s="4"/>
      <c r="C15" s="35"/>
      <c r="D15" s="4"/>
      <c r="E15" s="48"/>
      <c r="F15" s="48"/>
      <c r="G15" s="55"/>
      <c r="H15" s="64"/>
      <c r="I15" s="55">
        <v>0.4479166666666667</v>
      </c>
      <c r="J15" s="55">
        <v>0.4444444444444444</v>
      </c>
      <c r="K15" s="55"/>
      <c r="L15" s="48"/>
      <c r="M15" s="55"/>
      <c r="N15" s="59"/>
      <c r="O15" s="59">
        <v>0.5576388888888889</v>
      </c>
      <c r="P15" s="48" t="s">
        <v>34</v>
      </c>
      <c r="Q15" s="48"/>
      <c r="R15" s="55"/>
      <c r="S15" s="55"/>
      <c r="T15" s="65">
        <v>0.6340277777777777</v>
      </c>
      <c r="U15" s="65">
        <v>0.6749999999999999</v>
      </c>
      <c r="V15" s="66">
        <v>0.7069444444444444</v>
      </c>
      <c r="W15" s="76"/>
    </row>
    <row r="16" spans="1:23" s="1" customFormat="1" ht="12.75">
      <c r="A16" s="79" t="s">
        <v>18</v>
      </c>
      <c r="B16" s="4"/>
      <c r="C16" s="35"/>
      <c r="D16" s="4"/>
      <c r="E16" s="48">
        <v>0.3076388888888889</v>
      </c>
      <c r="F16" s="48"/>
      <c r="G16" s="55"/>
      <c r="H16" s="48"/>
      <c r="I16" s="55"/>
      <c r="J16" s="55"/>
      <c r="K16" s="55"/>
      <c r="L16" s="48"/>
      <c r="M16" s="55"/>
      <c r="N16" s="59"/>
      <c r="O16" s="59"/>
      <c r="P16" s="48"/>
      <c r="Q16" s="48"/>
      <c r="R16" s="55"/>
      <c r="S16" s="55"/>
      <c r="T16" s="65"/>
      <c r="U16" s="65">
        <v>0.6791666666666667</v>
      </c>
      <c r="V16" s="54"/>
      <c r="W16" s="82"/>
    </row>
    <row r="17" spans="1:23" s="1" customFormat="1" ht="12.75">
      <c r="A17" s="83" t="s">
        <v>6</v>
      </c>
      <c r="B17" s="49"/>
      <c r="C17" s="50"/>
      <c r="D17" s="49"/>
      <c r="E17" s="51">
        <v>0.31180555555555556</v>
      </c>
      <c r="F17" s="51"/>
      <c r="G17" s="52"/>
      <c r="H17" s="51"/>
      <c r="I17" s="52"/>
      <c r="J17" s="52"/>
      <c r="K17" s="52"/>
      <c r="L17" s="51"/>
      <c r="M17" s="52"/>
      <c r="N17" s="59"/>
      <c r="O17" s="59"/>
      <c r="P17" s="48"/>
      <c r="Q17" s="48"/>
      <c r="R17" s="52"/>
      <c r="S17" s="52"/>
      <c r="T17" s="67"/>
      <c r="U17" s="67">
        <v>0.6833333333333332</v>
      </c>
      <c r="V17" s="54"/>
      <c r="W17" s="82"/>
    </row>
    <row r="18" spans="1:23" s="1" customFormat="1" ht="12.75">
      <c r="A18" s="83" t="s">
        <v>4</v>
      </c>
      <c r="B18" s="49">
        <v>0.2673611111111111</v>
      </c>
      <c r="C18" s="52">
        <v>0.28125</v>
      </c>
      <c r="D18" s="49"/>
      <c r="E18" s="51"/>
      <c r="F18" s="51">
        <v>0.3125</v>
      </c>
      <c r="G18" s="52"/>
      <c r="H18" s="51"/>
      <c r="I18" s="52">
        <v>0.45208333333333334</v>
      </c>
      <c r="J18" s="52">
        <v>0.4486111111111111</v>
      </c>
      <c r="K18" s="52"/>
      <c r="L18" s="51"/>
      <c r="M18" s="52"/>
      <c r="N18" s="59"/>
      <c r="O18" s="59">
        <v>0.5618055555555556</v>
      </c>
      <c r="P18" s="48" t="s">
        <v>35</v>
      </c>
      <c r="Q18" s="48"/>
      <c r="R18" s="52"/>
      <c r="S18" s="52"/>
      <c r="T18" s="67">
        <v>0.6381944444444444</v>
      </c>
      <c r="U18" s="67">
        <v>0.6875</v>
      </c>
      <c r="V18" s="54">
        <v>0.7111111111111111</v>
      </c>
      <c r="W18" s="82"/>
    </row>
    <row r="19" spans="1:23" s="1" customFormat="1" ht="13.5" thickBot="1">
      <c r="A19" s="105" t="s">
        <v>5</v>
      </c>
      <c r="B19" s="106"/>
      <c r="C19" s="107"/>
      <c r="D19" s="106"/>
      <c r="E19" s="47">
        <v>0.3201388888888889</v>
      </c>
      <c r="F19" s="47">
        <v>0.3159722222222222</v>
      </c>
      <c r="G19" s="108"/>
      <c r="H19" s="109"/>
      <c r="I19" s="108">
        <v>0.45625</v>
      </c>
      <c r="J19" s="108">
        <v>0.4527777777777778</v>
      </c>
      <c r="K19" s="108"/>
      <c r="L19" s="109"/>
      <c r="M19" s="109"/>
      <c r="N19" s="47"/>
      <c r="O19" s="47">
        <v>0.5659722222222222</v>
      </c>
      <c r="P19" s="109"/>
      <c r="Q19" s="109"/>
      <c r="R19" s="108"/>
      <c r="S19" s="109"/>
      <c r="T19" s="109">
        <v>0.642361111111111</v>
      </c>
      <c r="U19" s="109"/>
      <c r="V19" s="46">
        <v>0.7152777777777778</v>
      </c>
      <c r="W19" s="84"/>
    </row>
    <row r="20" spans="1:23" s="1" customFormat="1" ht="13.5" thickBot="1">
      <c r="A20" s="40"/>
      <c r="B20" s="13"/>
      <c r="C20" s="24"/>
      <c r="D20" s="13"/>
      <c r="E20" s="68"/>
      <c r="F20" s="56"/>
      <c r="G20" s="68"/>
      <c r="H20" s="56"/>
      <c r="I20" s="56"/>
      <c r="J20" s="56"/>
      <c r="K20" s="68"/>
      <c r="L20" s="68"/>
      <c r="M20" s="68"/>
      <c r="N20" s="68"/>
      <c r="O20" s="68"/>
      <c r="P20" s="68"/>
      <c r="Q20" s="56"/>
      <c r="R20" s="68"/>
      <c r="S20" s="69"/>
      <c r="T20" s="69"/>
      <c r="U20" s="115"/>
      <c r="V20" s="69"/>
      <c r="W20" s="22"/>
    </row>
    <row r="21" spans="1:23" s="1" customFormat="1" ht="13.5" hidden="1" thickBot="1">
      <c r="A21" s="21"/>
      <c r="B21" s="13"/>
      <c r="C21" s="24"/>
      <c r="D21" s="13"/>
      <c r="E21" s="13"/>
      <c r="F21" s="2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4"/>
      <c r="R21" s="13"/>
      <c r="S21" s="11"/>
      <c r="T21" s="11"/>
      <c r="U21" s="116"/>
      <c r="V21" s="36"/>
      <c r="W21" s="21"/>
    </row>
    <row r="22" spans="1:23" s="1" customFormat="1" ht="13.5" hidden="1" thickBot="1">
      <c r="A22" s="22"/>
      <c r="B22" s="13"/>
      <c r="C22" s="24"/>
      <c r="D22" s="13"/>
      <c r="E22" s="13"/>
      <c r="F22" s="2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4"/>
      <c r="R22" s="13"/>
      <c r="S22" s="11"/>
      <c r="T22" s="11"/>
      <c r="U22" s="116"/>
      <c r="V22" s="36"/>
      <c r="W22" s="22"/>
    </row>
    <row r="23" spans="1:23" s="1" customFormat="1" ht="12.75">
      <c r="A23" s="85" t="s">
        <v>7</v>
      </c>
      <c r="B23" s="86"/>
      <c r="C23" s="86"/>
      <c r="D23" s="88" t="s">
        <v>16</v>
      </c>
      <c r="E23" s="87" t="s">
        <v>14</v>
      </c>
      <c r="F23" s="88" t="s">
        <v>15</v>
      </c>
      <c r="G23" s="86"/>
      <c r="H23" s="87"/>
      <c r="I23" s="88" t="s">
        <v>15</v>
      </c>
      <c r="J23" s="88" t="s">
        <v>23</v>
      </c>
      <c r="K23" s="87" t="s">
        <v>24</v>
      </c>
      <c r="L23" s="87" t="s">
        <v>10</v>
      </c>
      <c r="M23" s="95" t="s">
        <v>25</v>
      </c>
      <c r="N23" s="87" t="s">
        <v>15</v>
      </c>
      <c r="O23" s="86"/>
      <c r="P23" s="87" t="s">
        <v>14</v>
      </c>
      <c r="Q23" s="86"/>
      <c r="R23" s="86"/>
      <c r="S23" s="87" t="s">
        <v>15</v>
      </c>
      <c r="T23" s="88"/>
      <c r="U23" s="88" t="s">
        <v>42</v>
      </c>
      <c r="V23" s="88"/>
      <c r="W23" s="89"/>
    </row>
    <row r="24" spans="1:23" s="1" customFormat="1" ht="12.75">
      <c r="A24" s="79" t="s">
        <v>5</v>
      </c>
      <c r="B24" s="8"/>
      <c r="C24" s="8"/>
      <c r="D24" s="8">
        <v>0.3159722222222222</v>
      </c>
      <c r="E24" s="8">
        <v>0.3159722222222222</v>
      </c>
      <c r="F24" s="8">
        <v>0.3201388888888889</v>
      </c>
      <c r="G24" s="8"/>
      <c r="H24" s="8"/>
      <c r="I24" s="8"/>
      <c r="J24" s="8"/>
      <c r="K24" s="8"/>
      <c r="L24" s="8">
        <v>0.4548611111111111</v>
      </c>
      <c r="M24" s="8"/>
      <c r="N24" s="8">
        <v>0.5659722222222222</v>
      </c>
      <c r="O24" s="8"/>
      <c r="P24" s="59"/>
      <c r="Q24" s="8"/>
      <c r="R24" s="8"/>
      <c r="S24" s="8"/>
      <c r="T24" s="8">
        <v>0.642361111111111</v>
      </c>
      <c r="U24" s="7"/>
      <c r="V24" s="10">
        <v>0.7152777777777778</v>
      </c>
      <c r="W24" s="110"/>
    </row>
    <row r="25" spans="1:24" s="1" customFormat="1" ht="13.5" customHeight="1">
      <c r="A25" s="79" t="s">
        <v>4</v>
      </c>
      <c r="B25" s="10">
        <v>0.2673611111111111</v>
      </c>
      <c r="C25" s="33">
        <v>6.55</v>
      </c>
      <c r="D25" s="10">
        <v>0.3201388888888889</v>
      </c>
      <c r="E25" s="10">
        <f>E24+6/1440</f>
        <v>0.32013888888888886</v>
      </c>
      <c r="F25" s="10"/>
      <c r="G25" s="10"/>
      <c r="H25" s="10"/>
      <c r="I25" s="10"/>
      <c r="J25" s="10"/>
      <c r="K25" s="10"/>
      <c r="L25" s="10">
        <f>L24+6/1440</f>
        <v>0.45902777777777776</v>
      </c>
      <c r="M25" s="10"/>
      <c r="N25" s="10">
        <f>N24+6/1440</f>
        <v>0.5701388888888889</v>
      </c>
      <c r="O25" s="10"/>
      <c r="P25" s="10" t="s">
        <v>36</v>
      </c>
      <c r="Q25" s="10"/>
      <c r="R25" s="10"/>
      <c r="S25" s="10"/>
      <c r="T25" s="8">
        <f>T24+6/1440</f>
        <v>0.6465277777777777</v>
      </c>
      <c r="U25" s="7">
        <v>0.6875</v>
      </c>
      <c r="V25" s="10">
        <v>0.7194444444444444</v>
      </c>
      <c r="W25" s="110"/>
      <c r="X25" s="11"/>
    </row>
    <row r="26" spans="1:24" s="1" customFormat="1" ht="14.25" customHeight="1">
      <c r="A26" s="79" t="s">
        <v>6</v>
      </c>
      <c r="B26" s="10">
        <f>B25+7/1440</f>
        <v>0.2722222222222222</v>
      </c>
      <c r="C26" s="33">
        <v>7.02</v>
      </c>
      <c r="D26" s="10">
        <v>0.32430555555555557</v>
      </c>
      <c r="E26" s="10">
        <f>E25+6/1440</f>
        <v>0.3243055555555555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8"/>
      <c r="U26" s="7"/>
      <c r="V26" s="10"/>
      <c r="W26" s="110"/>
      <c r="X26" s="11"/>
    </row>
    <row r="27" spans="1:24" s="1" customFormat="1" ht="14.25" customHeight="1">
      <c r="A27" s="79" t="s">
        <v>18</v>
      </c>
      <c r="B27" s="10"/>
      <c r="C27" s="3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8"/>
      <c r="U27" s="7"/>
      <c r="V27" s="10"/>
      <c r="W27" s="110"/>
      <c r="X27" s="11"/>
    </row>
    <row r="28" spans="1:24" s="1" customFormat="1" ht="14.25" customHeight="1">
      <c r="A28" s="83" t="s">
        <v>6</v>
      </c>
      <c r="B28" s="10"/>
      <c r="C28" s="3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8"/>
      <c r="U28" s="7"/>
      <c r="V28" s="10"/>
      <c r="W28" s="110"/>
      <c r="X28" s="11"/>
    </row>
    <row r="29" spans="1:24" s="1" customFormat="1" ht="12.75" customHeight="1">
      <c r="A29" s="79" t="s">
        <v>3</v>
      </c>
      <c r="B29" s="15">
        <f>B26+8/1440</f>
        <v>0.27777777777777773</v>
      </c>
      <c r="C29" s="53">
        <v>0.30416666666666664</v>
      </c>
      <c r="D29" s="10">
        <v>0.3298611111111111</v>
      </c>
      <c r="E29" s="10">
        <f>E26+8/1440</f>
        <v>0.32986111111111105</v>
      </c>
      <c r="F29" s="10">
        <v>0.3298611111111111</v>
      </c>
      <c r="G29" s="10"/>
      <c r="H29" s="8"/>
      <c r="I29" s="8"/>
      <c r="J29" s="10"/>
      <c r="K29" s="8">
        <v>0.44027777777777777</v>
      </c>
      <c r="L29" s="10">
        <f>L25+12/1440</f>
        <v>0.4673611111111111</v>
      </c>
      <c r="M29" s="10"/>
      <c r="N29" s="10">
        <f>N25+12/1440</f>
        <v>0.5784722222222222</v>
      </c>
      <c r="O29" s="10"/>
      <c r="P29" s="10" t="s">
        <v>37</v>
      </c>
      <c r="Q29" s="10">
        <v>0.5881944444444445</v>
      </c>
      <c r="R29" s="10">
        <v>0.6215277777777778</v>
      </c>
      <c r="S29" s="10"/>
      <c r="T29" s="8">
        <v>0.6548611111111111</v>
      </c>
      <c r="U29" s="7">
        <v>0.6958333333333333</v>
      </c>
      <c r="V29" s="10">
        <v>0.7277777777777777</v>
      </c>
      <c r="W29" s="90">
        <v>0.7847222222222222</v>
      </c>
      <c r="X29" s="11"/>
    </row>
    <row r="30" spans="1:24" s="18" customFormat="1" ht="12.75">
      <c r="A30" s="79" t="s">
        <v>1</v>
      </c>
      <c r="B30" s="10">
        <f>B29+4/1440</f>
        <v>0.2805555555555555</v>
      </c>
      <c r="C30" s="54">
        <v>0.3076388888888889</v>
      </c>
      <c r="D30" s="10">
        <v>0.3326388888888889</v>
      </c>
      <c r="E30" s="10">
        <f>E29+4/1440</f>
        <v>0.3326388888888888</v>
      </c>
      <c r="F30" s="10">
        <v>0.3326388888888889</v>
      </c>
      <c r="G30" s="10"/>
      <c r="H30" s="8"/>
      <c r="I30" s="8"/>
      <c r="J30" s="10"/>
      <c r="K30" s="8">
        <v>0.44375</v>
      </c>
      <c r="L30" s="10">
        <f>L29+5/1440</f>
        <v>0.4708333333333333</v>
      </c>
      <c r="M30" s="10"/>
      <c r="N30" s="10">
        <f>N29+4/1440</f>
        <v>0.5812499999999999</v>
      </c>
      <c r="O30" s="10">
        <v>0.5555555555555556</v>
      </c>
      <c r="P30" s="10" t="s">
        <v>38</v>
      </c>
      <c r="Q30" s="10">
        <f>Q29+5/1440</f>
        <v>0.5916666666666667</v>
      </c>
      <c r="R30" s="10">
        <v>0.6243055555555556</v>
      </c>
      <c r="S30" s="10"/>
      <c r="T30" s="8">
        <v>0.6583333333333333</v>
      </c>
      <c r="U30" s="7">
        <v>0.6986111111111111</v>
      </c>
      <c r="V30" s="30">
        <v>0.7312500000000001</v>
      </c>
      <c r="W30" s="90">
        <v>0.7881944444444445</v>
      </c>
      <c r="X30" s="32"/>
    </row>
    <row r="31" spans="1:24" s="1" customFormat="1" ht="12.75">
      <c r="A31" s="75" t="s">
        <v>2</v>
      </c>
      <c r="B31" s="10">
        <f>B30+4/1440</f>
        <v>0.28333333333333327</v>
      </c>
      <c r="C31" s="54">
        <v>0.3104166666666667</v>
      </c>
      <c r="D31" s="10">
        <v>0.3354166666666667</v>
      </c>
      <c r="E31" s="10">
        <f>E30+4/1440</f>
        <v>0.3354166666666666</v>
      </c>
      <c r="F31" s="10">
        <v>0.3354166666666667</v>
      </c>
      <c r="G31" s="10">
        <v>0.31527777777777777</v>
      </c>
      <c r="H31" s="8"/>
      <c r="I31" s="8"/>
      <c r="J31" s="10"/>
      <c r="K31" s="8"/>
      <c r="L31" s="10"/>
      <c r="M31" s="10">
        <v>0.513888888888889</v>
      </c>
      <c r="N31" s="8">
        <f>N30+5/1440</f>
        <v>0.5847222222222221</v>
      </c>
      <c r="O31" s="10"/>
      <c r="P31" s="10" t="s">
        <v>39</v>
      </c>
      <c r="Q31" s="10"/>
      <c r="R31" s="10"/>
      <c r="S31" s="10"/>
      <c r="T31" s="8">
        <v>0.6611111111111111</v>
      </c>
      <c r="U31" s="7"/>
      <c r="V31" s="10">
        <v>0.7340277777777778</v>
      </c>
      <c r="W31" s="91"/>
      <c r="X31" s="11"/>
    </row>
    <row r="32" spans="1:24" s="1" customFormat="1" ht="12.75">
      <c r="A32" s="75" t="s">
        <v>13</v>
      </c>
      <c r="B32" s="10"/>
      <c r="C32" s="54"/>
      <c r="D32" s="10"/>
      <c r="E32" s="10"/>
      <c r="F32" s="10"/>
      <c r="G32" s="10"/>
      <c r="H32" s="8"/>
      <c r="I32" s="8">
        <v>0.3875</v>
      </c>
      <c r="J32" s="8">
        <v>0.3875</v>
      </c>
      <c r="K32" s="8"/>
      <c r="L32" s="10"/>
      <c r="M32" s="10"/>
      <c r="N32" s="8"/>
      <c r="O32" s="10"/>
      <c r="P32" s="10"/>
      <c r="Q32" s="10"/>
      <c r="R32" s="10"/>
      <c r="S32" s="10">
        <v>0.6166666666666667</v>
      </c>
      <c r="T32" s="8"/>
      <c r="U32" s="7"/>
      <c r="V32" s="10"/>
      <c r="W32" s="92"/>
      <c r="X32" s="11"/>
    </row>
    <row r="33" spans="1:24" s="1" customFormat="1" ht="12.75">
      <c r="A33" s="77" t="s">
        <v>1</v>
      </c>
      <c r="B33" s="10">
        <v>0.28611111111111115</v>
      </c>
      <c r="C33" s="54">
        <v>0.31319444444444444</v>
      </c>
      <c r="D33" s="10">
        <v>0.33819444444444446</v>
      </c>
      <c r="E33" s="10">
        <v>0.33819444444444446</v>
      </c>
      <c r="F33" s="10">
        <v>0.33819444444444446</v>
      </c>
      <c r="G33" s="10">
        <v>0.31875</v>
      </c>
      <c r="H33" s="8"/>
      <c r="I33" s="8">
        <v>0.3888888888888889</v>
      </c>
      <c r="J33" s="8">
        <v>0.3888888888888889</v>
      </c>
      <c r="K33" s="8"/>
      <c r="L33" s="10"/>
      <c r="M33" s="10">
        <v>0.5166666666666667</v>
      </c>
      <c r="N33" s="8">
        <v>0.5875</v>
      </c>
      <c r="O33" s="10">
        <v>0.5583333333333333</v>
      </c>
      <c r="P33" s="10" t="s">
        <v>40</v>
      </c>
      <c r="Q33" s="10"/>
      <c r="R33" s="10"/>
      <c r="S33" s="10">
        <v>0.6180555555555556</v>
      </c>
      <c r="T33" s="8">
        <v>0.6638888888888889</v>
      </c>
      <c r="U33" s="7"/>
      <c r="V33" s="10">
        <v>0.7368055555555556</v>
      </c>
      <c r="W33" s="91"/>
      <c r="X33" s="11"/>
    </row>
    <row r="34" spans="1:24" ht="12.75">
      <c r="A34" s="75" t="s">
        <v>12</v>
      </c>
      <c r="B34" s="10"/>
      <c r="C34" s="54"/>
      <c r="D34" s="10">
        <v>0.3416666666666666</v>
      </c>
      <c r="E34" s="10"/>
      <c r="F34" s="10">
        <v>0.3416666666666666</v>
      </c>
      <c r="G34" s="10"/>
      <c r="H34" s="8"/>
      <c r="I34" s="8">
        <v>0.3923611111111111</v>
      </c>
      <c r="J34" s="8">
        <v>0.3923611111111111</v>
      </c>
      <c r="K34" s="8">
        <v>0.4472222222222222</v>
      </c>
      <c r="L34" s="10">
        <v>0.47430555555555554</v>
      </c>
      <c r="M34" s="10"/>
      <c r="N34" s="8">
        <v>0.5909722222222222</v>
      </c>
      <c r="O34" s="10"/>
      <c r="P34" s="10"/>
      <c r="Q34" s="10"/>
      <c r="R34" s="10"/>
      <c r="S34" s="10">
        <v>0.6215277777777778</v>
      </c>
      <c r="T34" s="114"/>
      <c r="U34" s="117"/>
      <c r="V34" s="29"/>
      <c r="W34" s="92"/>
      <c r="X34" s="20"/>
    </row>
    <row r="35" spans="1:24" ht="12.75">
      <c r="A35" s="77" t="s">
        <v>8</v>
      </c>
      <c r="B35" s="10"/>
      <c r="C35" s="54">
        <v>0.31805555555555554</v>
      </c>
      <c r="D35" s="10">
        <v>0.34375</v>
      </c>
      <c r="E35" s="10"/>
      <c r="F35" s="10"/>
      <c r="G35" s="10"/>
      <c r="H35" s="8"/>
      <c r="I35" s="8"/>
      <c r="J35" s="10">
        <v>0.39444444444444443</v>
      </c>
      <c r="K35" s="8"/>
      <c r="L35" s="10"/>
      <c r="M35" s="10"/>
      <c r="N35" s="8">
        <v>0.5930555555555556</v>
      </c>
      <c r="O35" s="10"/>
      <c r="P35" s="10"/>
      <c r="Q35" s="10"/>
      <c r="R35" s="10"/>
      <c r="S35" s="10"/>
      <c r="T35" s="31"/>
      <c r="U35" s="118"/>
      <c r="V35" s="17"/>
      <c r="W35" s="91"/>
      <c r="X35" s="20"/>
    </row>
    <row r="36" spans="1:24" ht="13.5" thickBot="1">
      <c r="A36" s="93" t="s">
        <v>0</v>
      </c>
      <c r="B36" s="42">
        <v>0.2916666666666667</v>
      </c>
      <c r="C36" s="46">
        <v>0.3229166666666667</v>
      </c>
      <c r="D36" s="42">
        <v>0.3506944444444444</v>
      </c>
      <c r="E36" s="42">
        <v>0.34861111111111115</v>
      </c>
      <c r="F36" s="42">
        <v>0.34861111111111115</v>
      </c>
      <c r="G36" s="42">
        <v>0.32569444444444445</v>
      </c>
      <c r="H36" s="41"/>
      <c r="I36" s="41">
        <v>0.3993055555555556</v>
      </c>
      <c r="J36" s="42">
        <v>0.3993055555555556</v>
      </c>
      <c r="K36" s="41">
        <v>0.45416666666666666</v>
      </c>
      <c r="L36" s="42">
        <v>0.48125</v>
      </c>
      <c r="M36" s="46">
        <v>0.5236111111111111</v>
      </c>
      <c r="N36" s="41">
        <f>N34+10/1440</f>
        <v>0.5979166666666667</v>
      </c>
      <c r="O36" s="46">
        <v>0.5652777777777778</v>
      </c>
      <c r="P36" s="46" t="s">
        <v>41</v>
      </c>
      <c r="Q36" s="42">
        <v>0.5986111111111111</v>
      </c>
      <c r="R36" s="42">
        <v>0.63125</v>
      </c>
      <c r="S36" s="42">
        <v>0.6319444444444444</v>
      </c>
      <c r="T36" s="41">
        <v>0.6708333333333334</v>
      </c>
      <c r="U36" s="107">
        <v>0.7055555555555556</v>
      </c>
      <c r="V36" s="42">
        <v>0.74375</v>
      </c>
      <c r="W36" s="94">
        <v>0.7951388888888888</v>
      </c>
      <c r="X36" s="20"/>
    </row>
    <row r="37" spans="1:22" ht="12.75">
      <c r="A37" s="22"/>
      <c r="B37" s="13"/>
      <c r="C37" s="13"/>
      <c r="D37" s="13"/>
      <c r="E37" s="13"/>
      <c r="F37" s="13"/>
      <c r="G37" s="13"/>
      <c r="H37" s="24"/>
      <c r="I37" s="13"/>
      <c r="J37" s="24"/>
      <c r="K37" s="13"/>
      <c r="L37" s="13"/>
      <c r="M37" s="13"/>
      <c r="N37" s="13"/>
      <c r="O37" s="13"/>
      <c r="P37" s="24"/>
      <c r="Q37" s="24"/>
      <c r="R37" s="13"/>
      <c r="S37" s="26"/>
      <c r="T37" s="26"/>
      <c r="U37" s="20"/>
      <c r="V37" s="37"/>
    </row>
    <row r="38" spans="1:22" ht="0.75" customHeight="1">
      <c r="A38" s="22"/>
      <c r="B38" s="13"/>
      <c r="C38" s="13"/>
      <c r="D38" s="13"/>
      <c r="E38" s="13"/>
      <c r="F38" s="13"/>
      <c r="G38" s="13"/>
      <c r="H38" s="24"/>
      <c r="I38" s="13"/>
      <c r="J38" s="24"/>
      <c r="K38" s="13"/>
      <c r="L38" s="13"/>
      <c r="M38" s="13"/>
      <c r="N38" s="13"/>
      <c r="O38" s="13"/>
      <c r="P38" s="24"/>
      <c r="Q38" s="24"/>
      <c r="R38" s="13"/>
      <c r="S38" s="26"/>
      <c r="T38" s="26"/>
      <c r="U38" s="20"/>
      <c r="V38" s="20"/>
    </row>
    <row r="39" spans="1:22" ht="12.75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6"/>
      <c r="T39" s="26"/>
      <c r="U39" s="20"/>
      <c r="V39" s="20"/>
    </row>
    <row r="40" spans="1:22" ht="12.75" hidden="1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0"/>
      <c r="V40" s="20"/>
    </row>
    <row r="41" spans="1:22" ht="12.75" hidden="1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6"/>
      <c r="U41" s="20"/>
      <c r="V41" s="20"/>
    </row>
    <row r="42" spans="1:18" ht="12.75" hidden="1">
      <c r="A42" s="14"/>
      <c r="B42" s="15"/>
      <c r="C42" s="15"/>
      <c r="D42" s="15"/>
      <c r="E42" s="26"/>
      <c r="F42" s="2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23" ht="12.75">
      <c r="A43" s="96"/>
      <c r="B43" s="96"/>
      <c r="C43" s="96"/>
      <c r="D43" s="96"/>
      <c r="E43" s="96"/>
      <c r="F43" s="96"/>
      <c r="G43" s="96"/>
      <c r="H43" s="96"/>
      <c r="I43" s="96"/>
      <c r="J43" s="96" t="s">
        <v>19</v>
      </c>
      <c r="K43" s="96"/>
      <c r="L43" s="96"/>
      <c r="M43" s="96"/>
      <c r="N43" s="96"/>
      <c r="O43" s="96"/>
      <c r="P43" s="96"/>
      <c r="Q43" s="96"/>
      <c r="R43" s="96"/>
      <c r="S43" s="97"/>
      <c r="T43" s="97"/>
      <c r="U43" s="98"/>
      <c r="V43" s="98"/>
      <c r="W43" s="98"/>
    </row>
    <row r="44" spans="1:23" ht="12.75">
      <c r="A44" s="16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6"/>
      <c r="T44" s="26"/>
      <c r="U44" s="20"/>
      <c r="V44" s="20"/>
      <c r="W44" s="20"/>
    </row>
    <row r="45" spans="1:23" ht="12.75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6"/>
      <c r="T45" s="26"/>
      <c r="U45" s="20"/>
      <c r="V45" s="20"/>
      <c r="W45" s="20"/>
    </row>
    <row r="46" spans="1:23" ht="12.75">
      <c r="A46" s="16" t="s">
        <v>21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8"/>
      <c r="T46" s="28"/>
      <c r="U46" s="20"/>
      <c r="V46" s="20"/>
      <c r="W46" s="20"/>
    </row>
    <row r="47" spans="1:23" ht="12.75">
      <c r="A47" s="16" t="s">
        <v>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71"/>
      <c r="T47" s="71"/>
      <c r="U47" s="20"/>
      <c r="V47" s="20"/>
      <c r="W47" s="20"/>
    </row>
    <row r="48" spans="1:23" ht="12.75">
      <c r="A48" s="16" t="s">
        <v>11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6"/>
      <c r="T48" s="26"/>
      <c r="U48" s="20"/>
      <c r="V48" s="20"/>
      <c r="W48" s="20"/>
    </row>
    <row r="49" spans="1:23" ht="12.75">
      <c r="A49" s="16" t="s">
        <v>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6"/>
      <c r="T49" s="26"/>
      <c r="U49" s="20"/>
      <c r="V49" s="20"/>
      <c r="W49" s="20"/>
    </row>
    <row r="50" spans="1:23" ht="12.75">
      <c r="A50" s="162" t="s">
        <v>27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6"/>
      <c r="T50" s="26"/>
      <c r="U50" s="20"/>
      <c r="V50" s="20"/>
      <c r="W50" s="20"/>
    </row>
    <row r="51" spans="1:23" ht="12.75">
      <c r="A51" s="163" t="s">
        <v>28</v>
      </c>
      <c r="B51" s="163"/>
      <c r="C51" s="163"/>
      <c r="D51" s="16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6"/>
      <c r="T51" s="26"/>
      <c r="U51" s="20"/>
      <c r="V51" s="20"/>
      <c r="W51" s="20"/>
    </row>
    <row r="52" spans="1:23" ht="0.75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26"/>
      <c r="T52" s="26"/>
      <c r="U52" s="20"/>
      <c r="V52" s="20"/>
      <c r="W52" s="20"/>
    </row>
    <row r="53" spans="1:23" ht="0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6"/>
      <c r="T53" s="26"/>
      <c r="U53" s="20"/>
      <c r="V53" s="20"/>
      <c r="W53" s="20"/>
    </row>
    <row r="54" spans="1:23" ht="12.75" customHeight="1">
      <c r="A54" s="111" t="s">
        <v>46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6"/>
      <c r="T54" s="26"/>
      <c r="U54" s="20"/>
      <c r="V54" s="20"/>
      <c r="W54" s="20"/>
    </row>
    <row r="55" spans="1:23" ht="12.75">
      <c r="A55" s="16" t="s">
        <v>51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6"/>
      <c r="T55" s="26"/>
      <c r="U55" s="20"/>
      <c r="V55" s="20"/>
      <c r="W55" s="20"/>
    </row>
    <row r="56" spans="1:23" ht="12.75">
      <c r="A56" s="162" t="s">
        <v>44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26"/>
      <c r="T56" s="26"/>
      <c r="U56" s="20"/>
      <c r="V56" s="20"/>
      <c r="W56" s="20"/>
    </row>
    <row r="57" spans="1:22" ht="12.75" hidden="1">
      <c r="A57" s="10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6"/>
      <c r="T57" s="26"/>
      <c r="U57" s="20"/>
      <c r="V57" s="20"/>
    </row>
    <row r="58" spans="1:22" ht="12.75" hidden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43"/>
      <c r="T58" s="43"/>
      <c r="U58" s="44"/>
      <c r="V58" s="45"/>
    </row>
    <row r="59" spans="1:20" s="39" customFormat="1" ht="12.75">
      <c r="A59" s="112" t="s">
        <v>49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1:18" ht="12.75">
      <c r="A60" s="112" t="s">
        <v>45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2:3" ht="12.75">
      <c r="B61" s="166"/>
      <c r="C61" s="167"/>
    </row>
  </sheetData>
  <sheetProtection/>
  <mergeCells count="8">
    <mergeCell ref="A52:R52"/>
    <mergeCell ref="A51:D51"/>
    <mergeCell ref="A2:R2"/>
    <mergeCell ref="B61:C61"/>
    <mergeCell ref="A56:R56"/>
    <mergeCell ref="A58:R58"/>
    <mergeCell ref="A50:R50"/>
    <mergeCell ref="A4:W4"/>
  </mergeCells>
  <printOptions/>
  <pageMargins left="0.7" right="0.7" top="0.75" bottom="0.75" header="0.3" footer="0.3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Linee Lecco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luigimorstabilini</dc:creator>
  <cp:keywords/>
  <dc:description/>
  <cp:lastModifiedBy>Donato Sangalli Linee Lecco S.p.A.</cp:lastModifiedBy>
  <cp:lastPrinted>2023-08-31T13:33:47Z</cp:lastPrinted>
  <dcterms:created xsi:type="dcterms:W3CDTF">2005-07-08T08:46:03Z</dcterms:created>
  <dcterms:modified xsi:type="dcterms:W3CDTF">2023-08-31T13:51:40Z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0x010100D42E936BA905B4469D3C5EA3D7520956</vt:lpwstr>
  </property>
</Properties>
</file>